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730" windowHeight="11760" activeTab="2"/>
  </bookViews>
  <sheets>
    <sheet name="收入表" sheetId="1" r:id="rId1"/>
    <sheet name="支出表" sheetId="2" r:id="rId2"/>
    <sheet name="收支总表" sheetId="3" r:id="rId3"/>
    <sheet name="基本支出明细表" sheetId="5" r:id="rId4"/>
    <sheet name="项目支出明细表" sheetId="6" r:id="rId5"/>
    <sheet name="政府性基金预算收支表" sheetId="7" r:id="rId6"/>
    <sheet name="政府性基金项目支出明细表" sheetId="8" r:id="rId7"/>
    <sheet name="乡镇基本信息" sheetId="9" r:id="rId8"/>
  </sheets>
  <definedNames>
    <definedName name="_xlnm._FilterDatabase" localSheetId="3" hidden="1">基本支出明细表!$A$5:$E$121</definedName>
    <definedName name="_xlnm._FilterDatabase" localSheetId="4" hidden="1">项目支出明细表!$A$6:$L$52</definedName>
    <definedName name="_xlnm._FilterDatabase" localSheetId="1" hidden="1">支出表!$A$6:$XFC$1444</definedName>
    <definedName name="_xlnm.Print_Titles" localSheetId="3">基本支出明细表!$1:$5</definedName>
    <definedName name="_xlnm.Print_Titles" localSheetId="7">乡镇基本信息!$1:$2</definedName>
    <definedName name="_xlnm.Print_Titles" localSheetId="4">项目支出明细表!$1:$5</definedName>
    <definedName name="_xlnm.Print_Titles" localSheetId="6">政府性基金项目支出明细表!$1:$5</definedName>
    <definedName name="_xlnm.Print_Titles" localSheetId="1">支出表!$1:$4</definedName>
  </definedNames>
  <calcPr calcId="124519"/>
</workbook>
</file>

<file path=xl/calcChain.xml><?xml version="1.0" encoding="utf-8"?>
<calcChain xmlns="http://schemas.openxmlformats.org/spreadsheetml/2006/main">
  <c r="G6" i="6"/>
  <c r="E25"/>
  <c r="E26"/>
  <c r="E27"/>
  <c r="E28"/>
  <c r="E29"/>
  <c r="E30"/>
  <c r="E31"/>
  <c r="E32"/>
  <c r="E33"/>
  <c r="E34"/>
  <c r="E35"/>
  <c r="E36"/>
  <c r="E37"/>
  <c r="E38"/>
  <c r="E39"/>
  <c r="E40"/>
  <c r="E41"/>
  <c r="E42"/>
  <c r="E43"/>
  <c r="E44"/>
  <c r="E45"/>
  <c r="E46"/>
  <c r="E47"/>
  <c r="E48"/>
  <c r="E49"/>
  <c r="E50"/>
  <c r="E51"/>
  <c r="E52"/>
  <c r="H6"/>
  <c r="B10" i="3" l="1"/>
  <c r="C10"/>
  <c r="D6" i="1"/>
  <c r="D5" s="1"/>
  <c r="C7" i="3" s="1"/>
  <c r="I6" i="6"/>
  <c r="J6"/>
  <c r="F6" i="8"/>
  <c r="G6"/>
  <c r="E6"/>
  <c r="F6" i="6"/>
  <c r="E6" s="1"/>
  <c r="E24"/>
  <c r="E23"/>
  <c r="E22"/>
  <c r="E21"/>
  <c r="E20"/>
  <c r="E19"/>
  <c r="E18"/>
  <c r="E17"/>
  <c r="E16"/>
  <c r="E15"/>
  <c r="E14"/>
  <c r="E13"/>
  <c r="E12"/>
  <c r="E11"/>
  <c r="E10"/>
  <c r="E9"/>
  <c r="E8"/>
  <c r="E7"/>
  <c r="C31" i="9" l="1"/>
  <c r="C14"/>
  <c r="C10"/>
  <c r="C7"/>
  <c r="C3"/>
  <c r="D10" i="8"/>
  <c r="D9"/>
  <c r="D8"/>
  <c r="D7"/>
  <c r="D6"/>
  <c r="F12" i="7"/>
  <c r="F17" s="1"/>
  <c r="H17" s="1"/>
  <c r="G12"/>
  <c r="G17"/>
  <c r="B12"/>
  <c r="D12" s="1"/>
  <c r="C12"/>
  <c r="C17"/>
  <c r="H16"/>
  <c r="D16"/>
  <c r="H15"/>
  <c r="D15"/>
  <c r="H14"/>
  <c r="D14"/>
  <c r="H13"/>
  <c r="G13"/>
  <c r="F13"/>
  <c r="D13"/>
  <c r="C13"/>
  <c r="B13"/>
  <c r="H12"/>
  <c r="H11"/>
  <c r="H10"/>
  <c r="D10"/>
  <c r="H9"/>
  <c r="D9"/>
  <c r="H8"/>
  <c r="D8"/>
  <c r="H7"/>
  <c r="D7"/>
  <c r="H6"/>
  <c r="D6"/>
  <c r="C120" i="5"/>
  <c r="C119"/>
  <c r="C118"/>
  <c r="C117"/>
  <c r="C116"/>
  <c r="C115"/>
  <c r="C114"/>
  <c r="E113"/>
  <c r="D113"/>
  <c r="C112"/>
  <c r="C111"/>
  <c r="C110"/>
  <c r="E109"/>
  <c r="D109"/>
  <c r="C109" s="1"/>
  <c r="C108"/>
  <c r="C107"/>
  <c r="C106"/>
  <c r="C105"/>
  <c r="C104"/>
  <c r="E103"/>
  <c r="D103"/>
  <c r="C102"/>
  <c r="C101"/>
  <c r="E100"/>
  <c r="D100"/>
  <c r="C99"/>
  <c r="C98"/>
  <c r="C97"/>
  <c r="C96"/>
  <c r="C95"/>
  <c r="C94"/>
  <c r="C93"/>
  <c r="C92"/>
  <c r="C91"/>
  <c r="C90"/>
  <c r="C89"/>
  <c r="C88"/>
  <c r="C87"/>
  <c r="C86"/>
  <c r="C85"/>
  <c r="C84"/>
  <c r="E83"/>
  <c r="D83"/>
  <c r="C82"/>
  <c r="C81"/>
  <c r="C80"/>
  <c r="C79"/>
  <c r="C78"/>
  <c r="C77"/>
  <c r="C76"/>
  <c r="C75"/>
  <c r="C74"/>
  <c r="C73"/>
  <c r="C72"/>
  <c r="C71"/>
  <c r="E70"/>
  <c r="D70"/>
  <c r="C70"/>
  <c r="C69"/>
  <c r="C68"/>
  <c r="C67"/>
  <c r="C66"/>
  <c r="E65"/>
  <c r="D65"/>
  <c r="C65" s="1"/>
  <c r="C64"/>
  <c r="C63"/>
  <c r="E62"/>
  <c r="D62"/>
  <c r="C62" s="1"/>
  <c r="C61"/>
  <c r="C60"/>
  <c r="C59"/>
  <c r="C58"/>
  <c r="C57"/>
  <c r="C56"/>
  <c r="C55"/>
  <c r="C54"/>
  <c r="C53"/>
  <c r="C52"/>
  <c r="C51"/>
  <c r="C50"/>
  <c r="E49"/>
  <c r="D49"/>
  <c r="C48"/>
  <c r="C47"/>
  <c r="C46"/>
  <c r="C45"/>
  <c r="C44"/>
  <c r="C43"/>
  <c r="C42"/>
  <c r="C41"/>
  <c r="C40"/>
  <c r="C39"/>
  <c r="C38"/>
  <c r="C37"/>
  <c r="C36"/>
  <c r="C35"/>
  <c r="C34"/>
  <c r="C33"/>
  <c r="C32"/>
  <c r="C31"/>
  <c r="C30"/>
  <c r="C29"/>
  <c r="C28"/>
  <c r="C27"/>
  <c r="C26"/>
  <c r="C25"/>
  <c r="C24"/>
  <c r="C23"/>
  <c r="C22"/>
  <c r="E21"/>
  <c r="D21"/>
  <c r="C21" s="1"/>
  <c r="C20"/>
  <c r="C19"/>
  <c r="C18"/>
  <c r="C17"/>
  <c r="C16"/>
  <c r="C15"/>
  <c r="C14"/>
  <c r="C13"/>
  <c r="C12"/>
  <c r="C11"/>
  <c r="C10"/>
  <c r="C9"/>
  <c r="C8"/>
  <c r="E7"/>
  <c r="D7"/>
  <c r="E6"/>
  <c r="C16" i="3"/>
  <c r="C9" s="1"/>
  <c r="C8" s="1"/>
  <c r="C6" s="1"/>
  <c r="B16"/>
  <c r="F9"/>
  <c r="F8" s="1"/>
  <c r="E9"/>
  <c r="E8" s="1"/>
  <c r="E7" i="2"/>
  <c r="E19"/>
  <c r="E28"/>
  <c r="E39"/>
  <c r="E50"/>
  <c r="E61"/>
  <c r="E72"/>
  <c r="E80"/>
  <c r="E89"/>
  <c r="E102"/>
  <c r="E111"/>
  <c r="E122"/>
  <c r="E134"/>
  <c r="E141"/>
  <c r="E149"/>
  <c r="E155"/>
  <c r="E162"/>
  <c r="E169"/>
  <c r="E176"/>
  <c r="E183"/>
  <c r="E190"/>
  <c r="E198"/>
  <c r="E204"/>
  <c r="E210"/>
  <c r="E217"/>
  <c r="E232"/>
  <c r="E236"/>
  <c r="E243"/>
  <c r="E246"/>
  <c r="E249"/>
  <c r="E255"/>
  <c r="E260"/>
  <c r="E262"/>
  <c r="E267"/>
  <c r="E273"/>
  <c r="E276"/>
  <c r="E280"/>
  <c r="E282"/>
  <c r="E284"/>
  <c r="E292"/>
  <c r="E295"/>
  <c r="E298"/>
  <c r="E309"/>
  <c r="E316"/>
  <c r="E324"/>
  <c r="E333"/>
  <c r="E347"/>
  <c r="E357"/>
  <c r="E367"/>
  <c r="E375"/>
  <c r="E381"/>
  <c r="E385"/>
  <c r="E390"/>
  <c r="E397"/>
  <c r="E403"/>
  <c r="E409"/>
  <c r="E413"/>
  <c r="E417"/>
  <c r="E421"/>
  <c r="E427"/>
  <c r="E434"/>
  <c r="E437"/>
  <c r="E442"/>
  <c r="E451"/>
  <c r="E457"/>
  <c r="E462"/>
  <c r="E467"/>
  <c r="E472"/>
  <c r="E479"/>
  <c r="E483"/>
  <c r="E487"/>
  <c r="E494"/>
  <c r="E500"/>
  <c r="E516"/>
  <c r="E524"/>
  <c r="E535"/>
  <c r="E544"/>
  <c r="E550"/>
  <c r="E558"/>
  <c r="E564"/>
  <c r="E567"/>
  <c r="E572"/>
  <c r="E591"/>
  <c r="E599"/>
  <c r="E602"/>
  <c r="E611"/>
  <c r="E615"/>
  <c r="E625"/>
  <c r="E634"/>
  <c r="E641"/>
  <c r="E649"/>
  <c r="E658"/>
  <c r="E663"/>
  <c r="E666"/>
  <c r="E669"/>
  <c r="E672"/>
  <c r="E676"/>
  <c r="E680"/>
  <c r="E683"/>
  <c r="E686"/>
  <c r="E690"/>
  <c r="E694"/>
  <c r="E702"/>
  <c r="E705"/>
  <c r="E708"/>
  <c r="E711"/>
  <c r="E716"/>
  <c r="E725"/>
  <c r="E729"/>
  <c r="E734"/>
  <c r="E739"/>
  <c r="E743"/>
  <c r="E751"/>
  <c r="E756"/>
  <c r="E771"/>
  <c r="E775"/>
  <c r="E787"/>
  <c r="E790"/>
  <c r="E794"/>
  <c r="E799"/>
  <c r="E803"/>
  <c r="E807"/>
  <c r="E810"/>
  <c r="E819"/>
  <c r="E821"/>
  <c r="E824"/>
  <c r="E834"/>
  <c r="E838"/>
  <c r="E847"/>
  <c r="E854"/>
  <c r="E861"/>
  <c r="E867"/>
  <c r="E870"/>
  <c r="E873"/>
  <c r="E875"/>
  <c r="E877"/>
  <c r="E883"/>
  <c r="E885"/>
  <c r="E887"/>
  <c r="E898"/>
  <c r="E903"/>
  <c r="E908"/>
  <c r="E911"/>
  <c r="E922"/>
  <c r="E924"/>
  <c r="E927"/>
  <c r="E929"/>
  <c r="E931"/>
  <c r="E952"/>
  <c r="E958"/>
  <c r="E962"/>
  <c r="E966"/>
  <c r="E970"/>
  <c r="E976"/>
  <c r="E979"/>
  <c r="E988"/>
  <c r="E991"/>
  <c r="E1017"/>
  <c r="E1039"/>
  <c r="E1067"/>
  <c r="E1078"/>
  <c r="E1085"/>
  <c r="E1091"/>
  <c r="E1094"/>
  <c r="E1098"/>
  <c r="E1120"/>
  <c r="E1130"/>
  <c r="E1140"/>
  <c r="E1147"/>
  <c r="E1152"/>
  <c r="E1157"/>
  <c r="E1162"/>
  <c r="E1166"/>
  <c r="E1170"/>
  <c r="E1180"/>
  <c r="E1196"/>
  <c r="E1201"/>
  <c r="E1212"/>
  <c r="E1219"/>
  <c r="E1227"/>
  <c r="E1231"/>
  <c r="E1238"/>
  <c r="E1248"/>
  <c r="E1254"/>
  <c r="E1258"/>
  <c r="E1285"/>
  <c r="E1300"/>
  <c r="E1303"/>
  <c r="E1314"/>
  <c r="E1318"/>
  <c r="E1323"/>
  <c r="E1341"/>
  <c r="E1347"/>
  <c r="E1353"/>
  <c r="E1367"/>
  <c r="E1378"/>
  <c r="E1388"/>
  <c r="E1390"/>
  <c r="E1393"/>
  <c r="E1404"/>
  <c r="E1410"/>
  <c r="E1418"/>
  <c r="E1431"/>
  <c r="E1435"/>
  <c r="E1439"/>
  <c r="E1443"/>
  <c r="E1442" s="1"/>
  <c r="D7"/>
  <c r="D19"/>
  <c r="D28"/>
  <c r="D39"/>
  <c r="D50"/>
  <c r="D61"/>
  <c r="D72"/>
  <c r="F72" s="1"/>
  <c r="D80"/>
  <c r="D89"/>
  <c r="D102"/>
  <c r="F102" s="1"/>
  <c r="D111"/>
  <c r="D122"/>
  <c r="D134"/>
  <c r="D141"/>
  <c r="D149"/>
  <c r="D155"/>
  <c r="D162"/>
  <c r="F162" s="1"/>
  <c r="D169"/>
  <c r="D176"/>
  <c r="D183"/>
  <c r="D190"/>
  <c r="D198"/>
  <c r="F198" s="1"/>
  <c r="D204"/>
  <c r="F204" s="1"/>
  <c r="D210"/>
  <c r="D217"/>
  <c r="D232"/>
  <c r="D236"/>
  <c r="D243"/>
  <c r="D246"/>
  <c r="F246" s="1"/>
  <c r="D249"/>
  <c r="D255"/>
  <c r="F255" s="1"/>
  <c r="D260"/>
  <c r="D262"/>
  <c r="D267"/>
  <c r="F267" s="1"/>
  <c r="D273"/>
  <c r="F273" s="1"/>
  <c r="D276"/>
  <c r="D280"/>
  <c r="D282"/>
  <c r="D284"/>
  <c r="D292"/>
  <c r="D295"/>
  <c r="F295" s="1"/>
  <c r="D298"/>
  <c r="D309"/>
  <c r="D316"/>
  <c r="D324"/>
  <c r="F324" s="1"/>
  <c r="D333"/>
  <c r="F333" s="1"/>
  <c r="D347"/>
  <c r="F347" s="1"/>
  <c r="D357"/>
  <c r="D367"/>
  <c r="D375"/>
  <c r="D381"/>
  <c r="D385"/>
  <c r="D390"/>
  <c r="F390" s="1"/>
  <c r="D397"/>
  <c r="D403"/>
  <c r="F403" s="1"/>
  <c r="D409"/>
  <c r="D413"/>
  <c r="F413" s="1"/>
  <c r="D417"/>
  <c r="F417" s="1"/>
  <c r="D421"/>
  <c r="F421" s="1"/>
  <c r="D427"/>
  <c r="D434"/>
  <c r="D437"/>
  <c r="D442"/>
  <c r="D451"/>
  <c r="D457"/>
  <c r="F457" s="1"/>
  <c r="D462"/>
  <c r="D467"/>
  <c r="F467" s="1"/>
  <c r="D472"/>
  <c r="D479"/>
  <c r="F479" s="1"/>
  <c r="D483"/>
  <c r="F483" s="1"/>
  <c r="D487"/>
  <c r="F487" s="1"/>
  <c r="D494"/>
  <c r="D500"/>
  <c r="D516"/>
  <c r="D524"/>
  <c r="D535"/>
  <c r="D544"/>
  <c r="F544" s="1"/>
  <c r="D550"/>
  <c r="D558"/>
  <c r="F558" s="1"/>
  <c r="D564"/>
  <c r="D567"/>
  <c r="F567" s="1"/>
  <c r="D572"/>
  <c r="F572" s="1"/>
  <c r="D591"/>
  <c r="D599"/>
  <c r="D602"/>
  <c r="D611"/>
  <c r="D615"/>
  <c r="D625"/>
  <c r="D634"/>
  <c r="F634" s="1"/>
  <c r="D641"/>
  <c r="D649"/>
  <c r="D658"/>
  <c r="D663"/>
  <c r="F663" s="1"/>
  <c r="D666"/>
  <c r="F666" s="1"/>
  <c r="D669"/>
  <c r="D672"/>
  <c r="D676"/>
  <c r="D680"/>
  <c r="D683"/>
  <c r="D686"/>
  <c r="D690"/>
  <c r="F690" s="1"/>
  <c r="D694"/>
  <c r="D702"/>
  <c r="F702" s="1"/>
  <c r="D705"/>
  <c r="D708"/>
  <c r="D711"/>
  <c r="F711" s="1"/>
  <c r="D716"/>
  <c r="F716" s="1"/>
  <c r="D725"/>
  <c r="D729"/>
  <c r="D734"/>
  <c r="D739"/>
  <c r="D743"/>
  <c r="D751"/>
  <c r="F751" s="1"/>
  <c r="D756"/>
  <c r="D771"/>
  <c r="F771" s="1"/>
  <c r="D775"/>
  <c r="D787"/>
  <c r="D790"/>
  <c r="F790" s="1"/>
  <c r="D794"/>
  <c r="D799"/>
  <c r="D803"/>
  <c r="D807"/>
  <c r="D810"/>
  <c r="D819"/>
  <c r="D821"/>
  <c r="F821" s="1"/>
  <c r="D824"/>
  <c r="D834"/>
  <c r="D838"/>
  <c r="D847"/>
  <c r="D854"/>
  <c r="F854" s="1"/>
  <c r="D861"/>
  <c r="F861" s="1"/>
  <c r="D867"/>
  <c r="D870"/>
  <c r="D873"/>
  <c r="D875"/>
  <c r="D877"/>
  <c r="D883"/>
  <c r="F883" s="1"/>
  <c r="D885"/>
  <c r="D887"/>
  <c r="F887" s="1"/>
  <c r="D898"/>
  <c r="D903"/>
  <c r="F903" s="1"/>
  <c r="D908"/>
  <c r="F908" s="1"/>
  <c r="D911"/>
  <c r="F911" s="1"/>
  <c r="D922"/>
  <c r="D924"/>
  <c r="D927"/>
  <c r="D929"/>
  <c r="D931"/>
  <c r="D952"/>
  <c r="F952" s="1"/>
  <c r="D958"/>
  <c r="D962"/>
  <c r="F962" s="1"/>
  <c r="D966"/>
  <c r="D970"/>
  <c r="F970" s="1"/>
  <c r="D976"/>
  <c r="F976" s="1"/>
  <c r="D979"/>
  <c r="F979" s="1"/>
  <c r="D988"/>
  <c r="D991"/>
  <c r="F991" s="1"/>
  <c r="D1017"/>
  <c r="D1039"/>
  <c r="D1067"/>
  <c r="D1078"/>
  <c r="F1078" s="1"/>
  <c r="D1085"/>
  <c r="F1085" s="1"/>
  <c r="D1091"/>
  <c r="D1094"/>
  <c r="D1098"/>
  <c r="F1098" s="1"/>
  <c r="D1120"/>
  <c r="F1120" s="1"/>
  <c r="D1130"/>
  <c r="F1130" s="1"/>
  <c r="D1140"/>
  <c r="D1147"/>
  <c r="D1152"/>
  <c r="D1157"/>
  <c r="D1162"/>
  <c r="F1162" s="1"/>
  <c r="D1166"/>
  <c r="F1166" s="1"/>
  <c r="D1170"/>
  <c r="F1170" s="1"/>
  <c r="D1180"/>
  <c r="F1180" s="1"/>
  <c r="D1196"/>
  <c r="D1201"/>
  <c r="F1201" s="1"/>
  <c r="D1212"/>
  <c r="F1212" s="1"/>
  <c r="D1219"/>
  <c r="F1219" s="1"/>
  <c r="D1227"/>
  <c r="D1231"/>
  <c r="D1238"/>
  <c r="D1248"/>
  <c r="D1254"/>
  <c r="F1254" s="1"/>
  <c r="D1258"/>
  <c r="F1258" s="1"/>
  <c r="D1285"/>
  <c r="F1285" s="1"/>
  <c r="D1300"/>
  <c r="F1300" s="1"/>
  <c r="D1303"/>
  <c r="D1314"/>
  <c r="F1314" s="1"/>
  <c r="D1318"/>
  <c r="F1318" s="1"/>
  <c r="D1323"/>
  <c r="F1323" s="1"/>
  <c r="D1341"/>
  <c r="D1347"/>
  <c r="D1353"/>
  <c r="D1367"/>
  <c r="F1367" s="1"/>
  <c r="D1378"/>
  <c r="F1378" s="1"/>
  <c r="D1388"/>
  <c r="F1388" s="1"/>
  <c r="D1390"/>
  <c r="F1390" s="1"/>
  <c r="D1393"/>
  <c r="F1393" s="1"/>
  <c r="D1404"/>
  <c r="D1410"/>
  <c r="F1410" s="1"/>
  <c r="D1418"/>
  <c r="F1418" s="1"/>
  <c r="D1431"/>
  <c r="F1431" s="1"/>
  <c r="D1435"/>
  <c r="F1435" s="1"/>
  <c r="D1439"/>
  <c r="F1439" s="1"/>
  <c r="D1443"/>
  <c r="F1443" s="1"/>
  <c r="D19" i="1"/>
  <c r="C6"/>
  <c r="E6" s="1"/>
  <c r="C19"/>
  <c r="F1444" i="2"/>
  <c r="A1444"/>
  <c r="A1443"/>
  <c r="A1442"/>
  <c r="F1441"/>
  <c r="A1441"/>
  <c r="F1440"/>
  <c r="A1440"/>
  <c r="A1439"/>
  <c r="F1438"/>
  <c r="A1438"/>
  <c r="F1437"/>
  <c r="A1437"/>
  <c r="F1436"/>
  <c r="A1436"/>
  <c r="A1435"/>
  <c r="F1434"/>
  <c r="A1434"/>
  <c r="F1433"/>
  <c r="A1433"/>
  <c r="F1432"/>
  <c r="A1432"/>
  <c r="A1431"/>
  <c r="F1430"/>
  <c r="A1430"/>
  <c r="F1429"/>
  <c r="A1429"/>
  <c r="F1428"/>
  <c r="A1428"/>
  <c r="F1427"/>
  <c r="A1427"/>
  <c r="F1426"/>
  <c r="A1426"/>
  <c r="F1425"/>
  <c r="A1425"/>
  <c r="F1424"/>
  <c r="A1424"/>
  <c r="F1423"/>
  <c r="A1423"/>
  <c r="F1422"/>
  <c r="A1422"/>
  <c r="F1421"/>
  <c r="A1421"/>
  <c r="F1420"/>
  <c r="A1420"/>
  <c r="F1419"/>
  <c r="A1419"/>
  <c r="A1418"/>
  <c r="F1417"/>
  <c r="A1417"/>
  <c r="F1416"/>
  <c r="A1416"/>
  <c r="F1415"/>
  <c r="A1415"/>
  <c r="F1414"/>
  <c r="A1414"/>
  <c r="F1413"/>
  <c r="A1413"/>
  <c r="F1412"/>
  <c r="A1412"/>
  <c r="F1411"/>
  <c r="A1411"/>
  <c r="A1410"/>
  <c r="F1409"/>
  <c r="A1409"/>
  <c r="F1408"/>
  <c r="A1408"/>
  <c r="F1407"/>
  <c r="A1407"/>
  <c r="F1406"/>
  <c r="A1406"/>
  <c r="F1405"/>
  <c r="A1405"/>
  <c r="F1404"/>
  <c r="A1404"/>
  <c r="F1403"/>
  <c r="A1403"/>
  <c r="F1402"/>
  <c r="A1402"/>
  <c r="F1401"/>
  <c r="A1401"/>
  <c r="F1400"/>
  <c r="A1400"/>
  <c r="F1399"/>
  <c r="A1399"/>
  <c r="F1398"/>
  <c r="A1398"/>
  <c r="F1397"/>
  <c r="A1397"/>
  <c r="F1396"/>
  <c r="A1396"/>
  <c r="F1395"/>
  <c r="A1395"/>
  <c r="F1394"/>
  <c r="A1394"/>
  <c r="A1393"/>
  <c r="A1392"/>
  <c r="F1391"/>
  <c r="A1391"/>
  <c r="A1390"/>
  <c r="F1389"/>
  <c r="A1389"/>
  <c r="A1388"/>
  <c r="F1387"/>
  <c r="A1387"/>
  <c r="F1386"/>
  <c r="A1386"/>
  <c r="F1385"/>
  <c r="A1385"/>
  <c r="F1384"/>
  <c r="A1384"/>
  <c r="F1383"/>
  <c r="A1383"/>
  <c r="F1382"/>
  <c r="A1382"/>
  <c r="F1381"/>
  <c r="A1381"/>
  <c r="F1380"/>
  <c r="A1380"/>
  <c r="F1379"/>
  <c r="A1379"/>
  <c r="A1378"/>
  <c r="F1377"/>
  <c r="A1377"/>
  <c r="F1376"/>
  <c r="A1376"/>
  <c r="F1375"/>
  <c r="A1375"/>
  <c r="F1374"/>
  <c r="A1374"/>
  <c r="F1373"/>
  <c r="A1373"/>
  <c r="F1372"/>
  <c r="A1372"/>
  <c r="F1371"/>
  <c r="A1371"/>
  <c r="F1370"/>
  <c r="A1370"/>
  <c r="F1369"/>
  <c r="A1369"/>
  <c r="F1368"/>
  <c r="A1368"/>
  <c r="A1367"/>
  <c r="A1366"/>
  <c r="F1365"/>
  <c r="A1365"/>
  <c r="F1364"/>
  <c r="A1364"/>
  <c r="F1363"/>
  <c r="A1363"/>
  <c r="F1362"/>
  <c r="A1362"/>
  <c r="F1361"/>
  <c r="A1361"/>
  <c r="F1360"/>
  <c r="A1360"/>
  <c r="F1359"/>
  <c r="A1359"/>
  <c r="F1358"/>
  <c r="A1358"/>
  <c r="F1357"/>
  <c r="A1357"/>
  <c r="F1356"/>
  <c r="A1356"/>
  <c r="F1355"/>
  <c r="A1355"/>
  <c r="F1354"/>
  <c r="A1354"/>
  <c r="F1353"/>
  <c r="A1353"/>
  <c r="F1352"/>
  <c r="A1352"/>
  <c r="F1351"/>
  <c r="A1351"/>
  <c r="F1350"/>
  <c r="A1350"/>
  <c r="F1349"/>
  <c r="A1349"/>
  <c r="F1348"/>
  <c r="A1348"/>
  <c r="F1347"/>
  <c r="A1347"/>
  <c r="F1346"/>
  <c r="A1346"/>
  <c r="F1345"/>
  <c r="A1345"/>
  <c r="F1344"/>
  <c r="A1344"/>
  <c r="F1343"/>
  <c r="A1343"/>
  <c r="F1342"/>
  <c r="A1342"/>
  <c r="F1341"/>
  <c r="A1341"/>
  <c r="F1340"/>
  <c r="A1340"/>
  <c r="F1339"/>
  <c r="A1339"/>
  <c r="F1338"/>
  <c r="A1338"/>
  <c r="F1337"/>
  <c r="A1337"/>
  <c r="F1336"/>
  <c r="A1336"/>
  <c r="F1335"/>
  <c r="A1335"/>
  <c r="F1334"/>
  <c r="A1334"/>
  <c r="F1333"/>
  <c r="A1333"/>
  <c r="F1332"/>
  <c r="A1332"/>
  <c r="F1331"/>
  <c r="A1331"/>
  <c r="F1330"/>
  <c r="A1330"/>
  <c r="F1329"/>
  <c r="A1329"/>
  <c r="F1328"/>
  <c r="A1328"/>
  <c r="F1327"/>
  <c r="A1327"/>
  <c r="F1326"/>
  <c r="A1326"/>
  <c r="F1325"/>
  <c r="A1325"/>
  <c r="F1324"/>
  <c r="A1324"/>
  <c r="A1323"/>
  <c r="A1322"/>
  <c r="F1321"/>
  <c r="A1321"/>
  <c r="F1320"/>
  <c r="A1320"/>
  <c r="F1319"/>
  <c r="A1319"/>
  <c r="A1318"/>
  <c r="F1317"/>
  <c r="A1317"/>
  <c r="F1316"/>
  <c r="A1316"/>
  <c r="F1315"/>
  <c r="A1315"/>
  <c r="A1314"/>
  <c r="F1313"/>
  <c r="A1313"/>
  <c r="F1312"/>
  <c r="A1312"/>
  <c r="F1311"/>
  <c r="A1311"/>
  <c r="F1310"/>
  <c r="A1310"/>
  <c r="F1309"/>
  <c r="A1309"/>
  <c r="F1308"/>
  <c r="A1308"/>
  <c r="F1307"/>
  <c r="A1307"/>
  <c r="F1306"/>
  <c r="A1306"/>
  <c r="F1305"/>
  <c r="A1305"/>
  <c r="F1304"/>
  <c r="A1304"/>
  <c r="F1303"/>
  <c r="A1303"/>
  <c r="A1302"/>
  <c r="F1301"/>
  <c r="A1301"/>
  <c r="A1300"/>
  <c r="F1299"/>
  <c r="A1299"/>
  <c r="F1298"/>
  <c r="A1298"/>
  <c r="F1297"/>
  <c r="A1297"/>
  <c r="F1296"/>
  <c r="A1296"/>
  <c r="F1295"/>
  <c r="A1295"/>
  <c r="F1294"/>
  <c r="A1294"/>
  <c r="F1293"/>
  <c r="A1293"/>
  <c r="F1292"/>
  <c r="A1292"/>
  <c r="F1291"/>
  <c r="A1291"/>
  <c r="F1290"/>
  <c r="A1290"/>
  <c r="F1289"/>
  <c r="A1289"/>
  <c r="F1288"/>
  <c r="A1288"/>
  <c r="F1287"/>
  <c r="A1287"/>
  <c r="F1286"/>
  <c r="A1286"/>
  <c r="A1285"/>
  <c r="F1284"/>
  <c r="A1284"/>
  <c r="F1283"/>
  <c r="A1283"/>
  <c r="F1282"/>
  <c r="A1282"/>
  <c r="F1281"/>
  <c r="A1281"/>
  <c r="F1280"/>
  <c r="A1280"/>
  <c r="F1279"/>
  <c r="A1279"/>
  <c r="F1278"/>
  <c r="A1278"/>
  <c r="F1277"/>
  <c r="A1277"/>
  <c r="F1276"/>
  <c r="A1276"/>
  <c r="F1275"/>
  <c r="A1275"/>
  <c r="F1274"/>
  <c r="A1274"/>
  <c r="F1273"/>
  <c r="A1273"/>
  <c r="F1272"/>
  <c r="A1272"/>
  <c r="F1271"/>
  <c r="A1271"/>
  <c r="F1270"/>
  <c r="A1270"/>
  <c r="F1269"/>
  <c r="A1269"/>
  <c r="F1268"/>
  <c r="A1268"/>
  <c r="F1267"/>
  <c r="A1267"/>
  <c r="F1266"/>
  <c r="A1266"/>
  <c r="F1265"/>
  <c r="A1265"/>
  <c r="F1264"/>
  <c r="A1264"/>
  <c r="F1263"/>
  <c r="A1263"/>
  <c r="F1262"/>
  <c r="A1262"/>
  <c r="F1261"/>
  <c r="A1261"/>
  <c r="F1260"/>
  <c r="A1260"/>
  <c r="F1259"/>
  <c r="A1259"/>
  <c r="A1258"/>
  <c r="A1257"/>
  <c r="F1256"/>
  <c r="A1256"/>
  <c r="F1255"/>
  <c r="A1255"/>
  <c r="A1254"/>
  <c r="F1253"/>
  <c r="A1253"/>
  <c r="F1252"/>
  <c r="A1252"/>
  <c r="F1251"/>
  <c r="A1251"/>
  <c r="F1250"/>
  <c r="A1250"/>
  <c r="F1249"/>
  <c r="A1249"/>
  <c r="F1248"/>
  <c r="A1248"/>
  <c r="F1247"/>
  <c r="A1247"/>
  <c r="F1246"/>
  <c r="A1246"/>
  <c r="F1245"/>
  <c r="A1245"/>
  <c r="F1244"/>
  <c r="A1244"/>
  <c r="F1243"/>
  <c r="A1243"/>
  <c r="F1242"/>
  <c r="A1242"/>
  <c r="F1241"/>
  <c r="A1241"/>
  <c r="F1240"/>
  <c r="A1240"/>
  <c r="F1239"/>
  <c r="A1239"/>
  <c r="F1238"/>
  <c r="A1238"/>
  <c r="A1237"/>
  <c r="F1236"/>
  <c r="A1236"/>
  <c r="F1235"/>
  <c r="A1235"/>
  <c r="F1234"/>
  <c r="A1234"/>
  <c r="F1233"/>
  <c r="A1233"/>
  <c r="F1232"/>
  <c r="A1232"/>
  <c r="F1231"/>
  <c r="A1231"/>
  <c r="F1230"/>
  <c r="A1230"/>
  <c r="F1229"/>
  <c r="A1229"/>
  <c r="F1228"/>
  <c r="A1228"/>
  <c r="F1227"/>
  <c r="A1227"/>
  <c r="F1226"/>
  <c r="A1226"/>
  <c r="F1225"/>
  <c r="A1225"/>
  <c r="F1224"/>
  <c r="A1224"/>
  <c r="F1223"/>
  <c r="A1223"/>
  <c r="F1222"/>
  <c r="A1222"/>
  <c r="F1221"/>
  <c r="A1221"/>
  <c r="F1220"/>
  <c r="A1220"/>
  <c r="A1219"/>
  <c r="F1218"/>
  <c r="A1218"/>
  <c r="F1217"/>
  <c r="A1217"/>
  <c r="F1216"/>
  <c r="A1216"/>
  <c r="F1215"/>
  <c r="A1215"/>
  <c r="F1214"/>
  <c r="A1214"/>
  <c r="F1213"/>
  <c r="A1213"/>
  <c r="A1212"/>
  <c r="F1211"/>
  <c r="A1211"/>
  <c r="F1210"/>
  <c r="A1210"/>
  <c r="F1209"/>
  <c r="A1209"/>
  <c r="F1208"/>
  <c r="A1208"/>
  <c r="F1207"/>
  <c r="A1207"/>
  <c r="F1206"/>
  <c r="A1206"/>
  <c r="F1205"/>
  <c r="A1205"/>
  <c r="F1204"/>
  <c r="A1204"/>
  <c r="F1203"/>
  <c r="A1203"/>
  <c r="F1202"/>
  <c r="A1202"/>
  <c r="A1201"/>
  <c r="F1200"/>
  <c r="A1200"/>
  <c r="F1199"/>
  <c r="A1199"/>
  <c r="F1198"/>
  <c r="A1198"/>
  <c r="F1197"/>
  <c r="A1197"/>
  <c r="F1196"/>
  <c r="A1196"/>
  <c r="F1195"/>
  <c r="A1195"/>
  <c r="F1194"/>
  <c r="A1194"/>
  <c r="F1193"/>
  <c r="A1193"/>
  <c r="F1192"/>
  <c r="A1192"/>
  <c r="F1191"/>
  <c r="A1191"/>
  <c r="F1190"/>
  <c r="A1190"/>
  <c r="F1189"/>
  <c r="A1189"/>
  <c r="F1188"/>
  <c r="A1188"/>
  <c r="F1187"/>
  <c r="A1187"/>
  <c r="F1186"/>
  <c r="A1186"/>
  <c r="F1185"/>
  <c r="A1185"/>
  <c r="F1184"/>
  <c r="A1184"/>
  <c r="F1183"/>
  <c r="A1183"/>
  <c r="F1182"/>
  <c r="A1182"/>
  <c r="F1181"/>
  <c r="A1181"/>
  <c r="A1180"/>
  <c r="F1179"/>
  <c r="A1179"/>
  <c r="F1178"/>
  <c r="A1178"/>
  <c r="F1177"/>
  <c r="A1177"/>
  <c r="F1176"/>
  <c r="A1176"/>
  <c r="F1175"/>
  <c r="A1175"/>
  <c r="F1174"/>
  <c r="A1174"/>
  <c r="F1173"/>
  <c r="A1173"/>
  <c r="F1172"/>
  <c r="A1172"/>
  <c r="F1171"/>
  <c r="A1171"/>
  <c r="A1170"/>
  <c r="A1169"/>
  <c r="F1168"/>
  <c r="A1168"/>
  <c r="F1167"/>
  <c r="A1167"/>
  <c r="A1166"/>
  <c r="F1165"/>
  <c r="A1165"/>
  <c r="F1164"/>
  <c r="A1164"/>
  <c r="F1163"/>
  <c r="A1163"/>
  <c r="A1162"/>
  <c r="F1161"/>
  <c r="A1161"/>
  <c r="F1160"/>
  <c r="A1160"/>
  <c r="F1159"/>
  <c r="A1159"/>
  <c r="F1158"/>
  <c r="A1158"/>
  <c r="F1157"/>
  <c r="A1157"/>
  <c r="F1156"/>
  <c r="A1156"/>
  <c r="F1155"/>
  <c r="A1155"/>
  <c r="F1154"/>
  <c r="A1154"/>
  <c r="F1153"/>
  <c r="A1153"/>
  <c r="F1152"/>
  <c r="A1152"/>
  <c r="F1151"/>
  <c r="A1151"/>
  <c r="F1150"/>
  <c r="A1150"/>
  <c r="F1149"/>
  <c r="A1149"/>
  <c r="F1148"/>
  <c r="A1148"/>
  <c r="F1147"/>
  <c r="A1147"/>
  <c r="F1146"/>
  <c r="A1146"/>
  <c r="F1145"/>
  <c r="A1145"/>
  <c r="F1144"/>
  <c r="A1144"/>
  <c r="F1143"/>
  <c r="A1143"/>
  <c r="F1142"/>
  <c r="A1142"/>
  <c r="F1141"/>
  <c r="A1141"/>
  <c r="F1140"/>
  <c r="A1140"/>
  <c r="F1139"/>
  <c r="A1139"/>
  <c r="F1138"/>
  <c r="A1138"/>
  <c r="F1137"/>
  <c r="A1137"/>
  <c r="F1136"/>
  <c r="A1136"/>
  <c r="F1135"/>
  <c r="A1135"/>
  <c r="F1134"/>
  <c r="A1134"/>
  <c r="F1133"/>
  <c r="A1133"/>
  <c r="F1132"/>
  <c r="A1132"/>
  <c r="F1131"/>
  <c r="A1131"/>
  <c r="A1130"/>
  <c r="F1129"/>
  <c r="A1129"/>
  <c r="F1128"/>
  <c r="A1128"/>
  <c r="F1127"/>
  <c r="A1127"/>
  <c r="F1126"/>
  <c r="A1126"/>
  <c r="F1125"/>
  <c r="A1125"/>
  <c r="F1124"/>
  <c r="A1124"/>
  <c r="F1123"/>
  <c r="A1123"/>
  <c r="F1122"/>
  <c r="A1122"/>
  <c r="F1121"/>
  <c r="A1121"/>
  <c r="A1120"/>
  <c r="F1119"/>
  <c r="A1119"/>
  <c r="F1118"/>
  <c r="A1118"/>
  <c r="F1117"/>
  <c r="A1117"/>
  <c r="F1116"/>
  <c r="A1116"/>
  <c r="F1115"/>
  <c r="A1115"/>
  <c r="F1114"/>
  <c r="A1114"/>
  <c r="F1113"/>
  <c r="A1113"/>
  <c r="F1112"/>
  <c r="A1112"/>
  <c r="F1111"/>
  <c r="A1111"/>
  <c r="F1110"/>
  <c r="A1110"/>
  <c r="F1109"/>
  <c r="A1109"/>
  <c r="F1108"/>
  <c r="A1108"/>
  <c r="F1107"/>
  <c r="A1107"/>
  <c r="F1106"/>
  <c r="A1106"/>
  <c r="F1105"/>
  <c r="A1105"/>
  <c r="F1104"/>
  <c r="A1104"/>
  <c r="F1103"/>
  <c r="A1103"/>
  <c r="F1102"/>
  <c r="A1102"/>
  <c r="F1101"/>
  <c r="A1101"/>
  <c r="F1100"/>
  <c r="A1100"/>
  <c r="F1099"/>
  <c r="A1099"/>
  <c r="A1098"/>
  <c r="A1097"/>
  <c r="F1096"/>
  <c r="A1096"/>
  <c r="F1095"/>
  <c r="A1095"/>
  <c r="F1094"/>
  <c r="A1094"/>
  <c r="F1093"/>
  <c r="A1093"/>
  <c r="F1092"/>
  <c r="A1092"/>
  <c r="F1091"/>
  <c r="A1091"/>
  <c r="F1090"/>
  <c r="A1090"/>
  <c r="F1089"/>
  <c r="A1089"/>
  <c r="F1088"/>
  <c r="A1088"/>
  <c r="F1087"/>
  <c r="A1087"/>
  <c r="F1086"/>
  <c r="A1086"/>
  <c r="A1085"/>
  <c r="F1084"/>
  <c r="A1084"/>
  <c r="F1083"/>
  <c r="A1083"/>
  <c r="F1082"/>
  <c r="A1082"/>
  <c r="F1081"/>
  <c r="A1081"/>
  <c r="F1080"/>
  <c r="A1080"/>
  <c r="F1079"/>
  <c r="A1079"/>
  <c r="A1078"/>
  <c r="F1077"/>
  <c r="A1077"/>
  <c r="F1076"/>
  <c r="A1076"/>
  <c r="F1075"/>
  <c r="A1075"/>
  <c r="F1074"/>
  <c r="A1074"/>
  <c r="F1073"/>
  <c r="A1073"/>
  <c r="F1072"/>
  <c r="A1072"/>
  <c r="F1071"/>
  <c r="A1071"/>
  <c r="F1070"/>
  <c r="A1070"/>
  <c r="F1069"/>
  <c r="A1069"/>
  <c r="F1068"/>
  <c r="A1068"/>
  <c r="F1067"/>
  <c r="A1067"/>
  <c r="F1066"/>
  <c r="A1066"/>
  <c r="F1065"/>
  <c r="A1065"/>
  <c r="F1064"/>
  <c r="A1064"/>
  <c r="F1063"/>
  <c r="A1063"/>
  <c r="F1062"/>
  <c r="A1062"/>
  <c r="F1061"/>
  <c r="A1061"/>
  <c r="F1060"/>
  <c r="A1060"/>
  <c r="F1059"/>
  <c r="A1059"/>
  <c r="F1058"/>
  <c r="A1058"/>
  <c r="F1057"/>
  <c r="A1057"/>
  <c r="F1056"/>
  <c r="A1056"/>
  <c r="F1055"/>
  <c r="A1055"/>
  <c r="F1054"/>
  <c r="A1054"/>
  <c r="F1053"/>
  <c r="A1053"/>
  <c r="F1052"/>
  <c r="A1052"/>
  <c r="F1051"/>
  <c r="A1051"/>
  <c r="F1050"/>
  <c r="A1050"/>
  <c r="F1049"/>
  <c r="A1049"/>
  <c r="F1048"/>
  <c r="A1048"/>
  <c r="F1047"/>
  <c r="A1047"/>
  <c r="F1046"/>
  <c r="A1046"/>
  <c r="F1045"/>
  <c r="A1045"/>
  <c r="F1044"/>
  <c r="A1044"/>
  <c r="F1043"/>
  <c r="A1043"/>
  <c r="F1042"/>
  <c r="A1042"/>
  <c r="F1041"/>
  <c r="A1041"/>
  <c r="F1040"/>
  <c r="A1040"/>
  <c r="F1039"/>
  <c r="A1039"/>
  <c r="F1038"/>
  <c r="A1038"/>
  <c r="F1037"/>
  <c r="A1037"/>
  <c r="F1036"/>
  <c r="A1036"/>
  <c r="F1035"/>
  <c r="A1035"/>
  <c r="F1034"/>
  <c r="A1034"/>
  <c r="F1033"/>
  <c r="A1033"/>
  <c r="F1032"/>
  <c r="A1032"/>
  <c r="F1031"/>
  <c r="A1031"/>
  <c r="F1030"/>
  <c r="A1030"/>
  <c r="F1029"/>
  <c r="A1029"/>
  <c r="F1028"/>
  <c r="A1028"/>
  <c r="F1027"/>
  <c r="A1027"/>
  <c r="F1026"/>
  <c r="A1026"/>
  <c r="F1025"/>
  <c r="A1025"/>
  <c r="F1024"/>
  <c r="A1024"/>
  <c r="F1023"/>
  <c r="A1023"/>
  <c r="F1022"/>
  <c r="A1022"/>
  <c r="F1021"/>
  <c r="A1021"/>
  <c r="F1020"/>
  <c r="A1020"/>
  <c r="F1019"/>
  <c r="A1019"/>
  <c r="F1018"/>
  <c r="A1018"/>
  <c r="F1017"/>
  <c r="A1017"/>
  <c r="F1016"/>
  <c r="A1016"/>
  <c r="F1015"/>
  <c r="A1015"/>
  <c r="F1014"/>
  <c r="A1014"/>
  <c r="F1013"/>
  <c r="A1013"/>
  <c r="F1012"/>
  <c r="A1012"/>
  <c r="F1011"/>
  <c r="A1011"/>
  <c r="F1010"/>
  <c r="A1010"/>
  <c r="F1009"/>
  <c r="A1009"/>
  <c r="F1008"/>
  <c r="A1008"/>
  <c r="F1007"/>
  <c r="A1007"/>
  <c r="F1006"/>
  <c r="A1006"/>
  <c r="F1005"/>
  <c r="A1005"/>
  <c r="F1004"/>
  <c r="A1004"/>
  <c r="F1003"/>
  <c r="A1003"/>
  <c r="F1002"/>
  <c r="A1002"/>
  <c r="F1001"/>
  <c r="A1001"/>
  <c r="F1000"/>
  <c r="A1000"/>
  <c r="F999"/>
  <c r="A999"/>
  <c r="F998"/>
  <c r="A998"/>
  <c r="F997"/>
  <c r="A997"/>
  <c r="F996"/>
  <c r="A996"/>
  <c r="F995"/>
  <c r="A995"/>
  <c r="F994"/>
  <c r="A994"/>
  <c r="F993"/>
  <c r="A993"/>
  <c r="F992"/>
  <c r="A992"/>
  <c r="A991"/>
  <c r="A990"/>
  <c r="F989"/>
  <c r="A989"/>
  <c r="F988"/>
  <c r="A988"/>
  <c r="F987"/>
  <c r="A987"/>
  <c r="F986"/>
  <c r="A986"/>
  <c r="F985"/>
  <c r="A985"/>
  <c r="F984"/>
  <c r="A984"/>
  <c r="F983"/>
  <c r="A983"/>
  <c r="F982"/>
  <c r="A982"/>
  <c r="F981"/>
  <c r="A981"/>
  <c r="F980"/>
  <c r="A980"/>
  <c r="A979"/>
  <c r="F978"/>
  <c r="A978"/>
  <c r="F977"/>
  <c r="A977"/>
  <c r="A976"/>
  <c r="F975"/>
  <c r="A975"/>
  <c r="F974"/>
  <c r="A974"/>
  <c r="F973"/>
  <c r="A973"/>
  <c r="F972"/>
  <c r="A972"/>
  <c r="F971"/>
  <c r="A971"/>
  <c r="A970"/>
  <c r="F969"/>
  <c r="A969"/>
  <c r="F968"/>
  <c r="A968"/>
  <c r="F967"/>
  <c r="A967"/>
  <c r="F966"/>
  <c r="A966"/>
  <c r="F965"/>
  <c r="A965"/>
  <c r="F964"/>
  <c r="A964"/>
  <c r="F963"/>
  <c r="A963"/>
  <c r="A962"/>
  <c r="F961"/>
  <c r="A961"/>
  <c r="F960"/>
  <c r="A960"/>
  <c r="F959"/>
  <c r="A959"/>
  <c r="F958"/>
  <c r="A958"/>
  <c r="F957"/>
  <c r="A957"/>
  <c r="F956"/>
  <c r="A956"/>
  <c r="F955"/>
  <c r="A955"/>
  <c r="F954"/>
  <c r="A954"/>
  <c r="F953"/>
  <c r="A953"/>
  <c r="A952"/>
  <c r="F951"/>
  <c r="A951"/>
  <c r="F950"/>
  <c r="A950"/>
  <c r="F949"/>
  <c r="A949"/>
  <c r="F948"/>
  <c r="A948"/>
  <c r="F947"/>
  <c r="A947"/>
  <c r="F946"/>
  <c r="A946"/>
  <c r="F945"/>
  <c r="A945"/>
  <c r="F944"/>
  <c r="A944"/>
  <c r="F943"/>
  <c r="A943"/>
  <c r="F942"/>
  <c r="A942"/>
  <c r="F941"/>
  <c r="A941"/>
  <c r="F940"/>
  <c r="A940"/>
  <c r="F939"/>
  <c r="A939"/>
  <c r="F938"/>
  <c r="A938"/>
  <c r="F937"/>
  <c r="A937"/>
  <c r="F936"/>
  <c r="A936"/>
  <c r="F935"/>
  <c r="A935"/>
  <c r="F934"/>
  <c r="A934"/>
  <c r="F933"/>
  <c r="A933"/>
  <c r="F932"/>
  <c r="A932"/>
  <c r="F931"/>
  <c r="A931"/>
  <c r="F930"/>
  <c r="A930"/>
  <c r="F929"/>
  <c r="A929"/>
  <c r="F928"/>
  <c r="A928"/>
  <c r="A927"/>
  <c r="F926"/>
  <c r="A926"/>
  <c r="F925"/>
  <c r="A925"/>
  <c r="F924"/>
  <c r="A924"/>
  <c r="F923"/>
  <c r="A923"/>
  <c r="F922"/>
  <c r="A922"/>
  <c r="F921"/>
  <c r="A921"/>
  <c r="F920"/>
  <c r="A920"/>
  <c r="F919"/>
  <c r="A919"/>
  <c r="F918"/>
  <c r="A918"/>
  <c r="F917"/>
  <c r="A917"/>
  <c r="F916"/>
  <c r="A916"/>
  <c r="F915"/>
  <c r="A915"/>
  <c r="F914"/>
  <c r="A914"/>
  <c r="F913"/>
  <c r="A913"/>
  <c r="F912"/>
  <c r="A912"/>
  <c r="A911"/>
  <c r="A910"/>
  <c r="F909"/>
  <c r="A909"/>
  <c r="A908"/>
  <c r="F907"/>
  <c r="A907"/>
  <c r="F906"/>
  <c r="A906"/>
  <c r="F905"/>
  <c r="A905"/>
  <c r="F904"/>
  <c r="A904"/>
  <c r="A903"/>
  <c r="F902"/>
  <c r="A902"/>
  <c r="F901"/>
  <c r="A901"/>
  <c r="F900"/>
  <c r="A900"/>
  <c r="F899"/>
  <c r="A899"/>
  <c r="F898"/>
  <c r="A898"/>
  <c r="F897"/>
  <c r="A897"/>
  <c r="F896"/>
  <c r="A896"/>
  <c r="F895"/>
  <c r="A895"/>
  <c r="F894"/>
  <c r="A894"/>
  <c r="F893"/>
  <c r="A893"/>
  <c r="F892"/>
  <c r="A892"/>
  <c r="F891"/>
  <c r="A891"/>
  <c r="F890"/>
  <c r="A890"/>
  <c r="F889"/>
  <c r="A889"/>
  <c r="F888"/>
  <c r="A888"/>
  <c r="A887"/>
  <c r="F886"/>
  <c r="A886"/>
  <c r="F885"/>
  <c r="A885"/>
  <c r="F884"/>
  <c r="A884"/>
  <c r="A883"/>
  <c r="F882"/>
  <c r="A882"/>
  <c r="F881"/>
  <c r="A881"/>
  <c r="F880"/>
  <c r="A880"/>
  <c r="F879"/>
  <c r="A879"/>
  <c r="F878"/>
  <c r="A878"/>
  <c r="F877"/>
  <c r="A877"/>
  <c r="F876"/>
  <c r="A876"/>
  <c r="F875"/>
  <c r="A875"/>
  <c r="F874"/>
  <c r="A874"/>
  <c r="F873"/>
  <c r="A873"/>
  <c r="F872"/>
  <c r="A872"/>
  <c r="F871"/>
  <c r="A871"/>
  <c r="F870"/>
  <c r="A870"/>
  <c r="F869"/>
  <c r="A869"/>
  <c r="F868"/>
  <c r="A868"/>
  <c r="F867"/>
  <c r="A867"/>
  <c r="F866"/>
  <c r="A866"/>
  <c r="F865"/>
  <c r="A865"/>
  <c r="F864"/>
  <c r="A864"/>
  <c r="F863"/>
  <c r="A863"/>
  <c r="F862"/>
  <c r="A862"/>
  <c r="A861"/>
  <c r="F860"/>
  <c r="A860"/>
  <c r="F859"/>
  <c r="A859"/>
  <c r="F858"/>
  <c r="A858"/>
  <c r="F857"/>
  <c r="A857"/>
  <c r="F856"/>
  <c r="A856"/>
  <c r="F855"/>
  <c r="A855"/>
  <c r="A854"/>
  <c r="F853"/>
  <c r="A853"/>
  <c r="F852"/>
  <c r="A852"/>
  <c r="F851"/>
  <c r="A851"/>
  <c r="F850"/>
  <c r="A850"/>
  <c r="F849"/>
  <c r="A849"/>
  <c r="F848"/>
  <c r="A848"/>
  <c r="F847"/>
  <c r="A847"/>
  <c r="F846"/>
  <c r="A846"/>
  <c r="F845"/>
  <c r="A845"/>
  <c r="F844"/>
  <c r="A844"/>
  <c r="F843"/>
  <c r="A843"/>
  <c r="F842"/>
  <c r="A842"/>
  <c r="F841"/>
  <c r="A841"/>
  <c r="F840"/>
  <c r="A840"/>
  <c r="F839"/>
  <c r="A839"/>
  <c r="F838"/>
  <c r="A838"/>
  <c r="F837"/>
  <c r="A837"/>
  <c r="F836"/>
  <c r="A836"/>
  <c r="F835"/>
  <c r="A835"/>
  <c r="A834"/>
  <c r="F833"/>
  <c r="A833"/>
  <c r="F832"/>
  <c r="A832"/>
  <c r="F831"/>
  <c r="A831"/>
  <c r="F830"/>
  <c r="A830"/>
  <c r="F829"/>
  <c r="A829"/>
  <c r="F828"/>
  <c r="A828"/>
  <c r="F827"/>
  <c r="A827"/>
  <c r="F826"/>
  <c r="A826"/>
  <c r="F825"/>
  <c r="A825"/>
  <c r="F824"/>
  <c r="A824"/>
  <c r="A823"/>
  <c r="F822"/>
  <c r="A822"/>
  <c r="A821"/>
  <c r="F820"/>
  <c r="A820"/>
  <c r="F819"/>
  <c r="A819"/>
  <c r="F818"/>
  <c r="A818"/>
  <c r="F817"/>
  <c r="A817"/>
  <c r="F816"/>
  <c r="A816"/>
  <c r="F815"/>
  <c r="A815"/>
  <c r="F814"/>
  <c r="A814"/>
  <c r="F813"/>
  <c r="A813"/>
  <c r="F812"/>
  <c r="A812"/>
  <c r="F811"/>
  <c r="A811"/>
  <c r="F810"/>
  <c r="A810"/>
  <c r="F809"/>
  <c r="A809"/>
  <c r="F808"/>
  <c r="A808"/>
  <c r="F807"/>
  <c r="A807"/>
  <c r="F806"/>
  <c r="A806"/>
  <c r="F805"/>
  <c r="A805"/>
  <c r="F804"/>
  <c r="A804"/>
  <c r="F803"/>
  <c r="A803"/>
  <c r="F802"/>
  <c r="A802"/>
  <c r="F801"/>
  <c r="A801"/>
  <c r="F800"/>
  <c r="A800"/>
  <c r="F799"/>
  <c r="A799"/>
  <c r="F798"/>
  <c r="A798"/>
  <c r="F797"/>
  <c r="A797"/>
  <c r="F796"/>
  <c r="A796"/>
  <c r="F795"/>
  <c r="A795"/>
  <c r="A794"/>
  <c r="F793"/>
  <c r="A793"/>
  <c r="F792"/>
  <c r="A792"/>
  <c r="F791"/>
  <c r="A791"/>
  <c r="A790"/>
  <c r="F789"/>
  <c r="A789"/>
  <c r="F788"/>
  <c r="A788"/>
  <c r="F787"/>
  <c r="A787"/>
  <c r="F786"/>
  <c r="A786"/>
  <c r="F785"/>
  <c r="A785"/>
  <c r="F784"/>
  <c r="A784"/>
  <c r="F783"/>
  <c r="A783"/>
  <c r="F782"/>
  <c r="A782"/>
  <c r="F781"/>
  <c r="A781"/>
  <c r="F780"/>
  <c r="A780"/>
  <c r="F779"/>
  <c r="A779"/>
  <c r="F778"/>
  <c r="A778"/>
  <c r="F777"/>
  <c r="A777"/>
  <c r="F776"/>
  <c r="A776"/>
  <c r="F775"/>
  <c r="A775"/>
  <c r="F774"/>
  <c r="A774"/>
  <c r="F773"/>
  <c r="A773"/>
  <c r="F772"/>
  <c r="A772"/>
  <c r="A771"/>
  <c r="F770"/>
  <c r="A770"/>
  <c r="F769"/>
  <c r="A769"/>
  <c r="F768"/>
  <c r="A768"/>
  <c r="F767"/>
  <c r="A767"/>
  <c r="F766"/>
  <c r="A766"/>
  <c r="F765"/>
  <c r="A765"/>
  <c r="F764"/>
  <c r="A764"/>
  <c r="F763"/>
  <c r="A763"/>
  <c r="F762"/>
  <c r="A762"/>
  <c r="F761"/>
  <c r="A761"/>
  <c r="F760"/>
  <c r="A760"/>
  <c r="F759"/>
  <c r="A759"/>
  <c r="F758"/>
  <c r="A758"/>
  <c r="F757"/>
  <c r="A757"/>
  <c r="F756"/>
  <c r="A756"/>
  <c r="F755"/>
  <c r="A755"/>
  <c r="F754"/>
  <c r="A754"/>
  <c r="F753"/>
  <c r="A753"/>
  <c r="F752"/>
  <c r="A752"/>
  <c r="A751"/>
  <c r="A750"/>
  <c r="F749"/>
  <c r="A749"/>
  <c r="F748"/>
  <c r="A748"/>
  <c r="F747"/>
  <c r="A747"/>
  <c r="F746"/>
  <c r="A746"/>
  <c r="F745"/>
  <c r="A745"/>
  <c r="F744"/>
  <c r="A744"/>
  <c r="F743"/>
  <c r="A743"/>
  <c r="F742"/>
  <c r="A742"/>
  <c r="F741"/>
  <c r="A741"/>
  <c r="F740"/>
  <c r="A740"/>
  <c r="F739"/>
  <c r="A739"/>
  <c r="F738"/>
  <c r="A738"/>
  <c r="F737"/>
  <c r="A737"/>
  <c r="F736"/>
  <c r="A736"/>
  <c r="F735"/>
  <c r="A735"/>
  <c r="F734"/>
  <c r="A734"/>
  <c r="F733"/>
  <c r="A733"/>
  <c r="F732"/>
  <c r="A732"/>
  <c r="F731"/>
  <c r="A731"/>
  <c r="F730"/>
  <c r="A730"/>
  <c r="F729"/>
  <c r="A729"/>
  <c r="F728"/>
  <c r="A728"/>
  <c r="F727"/>
  <c r="A727"/>
  <c r="F726"/>
  <c r="A726"/>
  <c r="F725"/>
  <c r="A725"/>
  <c r="F724"/>
  <c r="A724"/>
  <c r="F723"/>
  <c r="A723"/>
  <c r="F722"/>
  <c r="A722"/>
  <c r="F721"/>
  <c r="A721"/>
  <c r="F720"/>
  <c r="A720"/>
  <c r="F719"/>
  <c r="A719"/>
  <c r="F718"/>
  <c r="A718"/>
  <c r="F717"/>
  <c r="A717"/>
  <c r="A716"/>
  <c r="F715"/>
  <c r="A715"/>
  <c r="F714"/>
  <c r="A714"/>
  <c r="F713"/>
  <c r="A713"/>
  <c r="F712"/>
  <c r="A712"/>
  <c r="A711"/>
  <c r="A710"/>
  <c r="F709"/>
  <c r="A709"/>
  <c r="A708"/>
  <c r="F707"/>
  <c r="A707"/>
  <c r="F706"/>
  <c r="A706"/>
  <c r="F705"/>
  <c r="A705"/>
  <c r="F704"/>
  <c r="A704"/>
  <c r="F703"/>
  <c r="A703"/>
  <c r="A702"/>
  <c r="F701"/>
  <c r="A701"/>
  <c r="F700"/>
  <c r="A700"/>
  <c r="F699"/>
  <c r="A699"/>
  <c r="F698"/>
  <c r="A698"/>
  <c r="F697"/>
  <c r="A697"/>
  <c r="F696"/>
  <c r="A696"/>
  <c r="F695"/>
  <c r="A695"/>
  <c r="A694"/>
  <c r="F693"/>
  <c r="A693"/>
  <c r="F692"/>
  <c r="A692"/>
  <c r="F691"/>
  <c r="A691"/>
  <c r="A690"/>
  <c r="F689"/>
  <c r="A689"/>
  <c r="F688"/>
  <c r="A688"/>
  <c r="F687"/>
  <c r="A687"/>
  <c r="F686"/>
  <c r="A686"/>
  <c r="F685"/>
  <c r="A685"/>
  <c r="F684"/>
  <c r="A684"/>
  <c r="F683"/>
  <c r="A683"/>
  <c r="F682"/>
  <c r="A682"/>
  <c r="F681"/>
  <c r="A681"/>
  <c r="F680"/>
  <c r="A680"/>
  <c r="F679"/>
  <c r="A679"/>
  <c r="F678"/>
  <c r="A678"/>
  <c r="F677"/>
  <c r="A677"/>
  <c r="F676"/>
  <c r="A676"/>
  <c r="F675"/>
  <c r="A675"/>
  <c r="F674"/>
  <c r="A674"/>
  <c r="F673"/>
  <c r="A673"/>
  <c r="F672"/>
  <c r="A672"/>
  <c r="F671"/>
  <c r="A671"/>
  <c r="F670"/>
  <c r="A670"/>
  <c r="A669"/>
  <c r="F668"/>
  <c r="A668"/>
  <c r="F667"/>
  <c r="A667"/>
  <c r="A666"/>
  <c r="F665"/>
  <c r="A665"/>
  <c r="F664"/>
  <c r="A664"/>
  <c r="A663"/>
  <c r="F662"/>
  <c r="A662"/>
  <c r="F661"/>
  <c r="A661"/>
  <c r="F660"/>
  <c r="A660"/>
  <c r="F659"/>
  <c r="A659"/>
  <c r="F658"/>
  <c r="A658"/>
  <c r="F657"/>
  <c r="A657"/>
  <c r="F656"/>
  <c r="A656"/>
  <c r="F655"/>
  <c r="A655"/>
  <c r="F654"/>
  <c r="A654"/>
  <c r="F653"/>
  <c r="A653"/>
  <c r="F652"/>
  <c r="A652"/>
  <c r="F651"/>
  <c r="A651"/>
  <c r="F650"/>
  <c r="A650"/>
  <c r="A649"/>
  <c r="F648"/>
  <c r="A648"/>
  <c r="F647"/>
  <c r="A647"/>
  <c r="F646"/>
  <c r="A646"/>
  <c r="F645"/>
  <c r="A645"/>
  <c r="F644"/>
  <c r="A644"/>
  <c r="F643"/>
  <c r="A643"/>
  <c r="F642"/>
  <c r="A642"/>
  <c r="A641"/>
  <c r="F640"/>
  <c r="A640"/>
  <c r="F639"/>
  <c r="A639"/>
  <c r="F638"/>
  <c r="A638"/>
  <c r="F637"/>
  <c r="A637"/>
  <c r="F636"/>
  <c r="A636"/>
  <c r="F635"/>
  <c r="A635"/>
  <c r="A634"/>
  <c r="F633"/>
  <c r="A633"/>
  <c r="F632"/>
  <c r="A632"/>
  <c r="F631"/>
  <c r="A631"/>
  <c r="F630"/>
  <c r="A630"/>
  <c r="F629"/>
  <c r="A629"/>
  <c r="F628"/>
  <c r="A628"/>
  <c r="F627"/>
  <c r="A627"/>
  <c r="F626"/>
  <c r="A626"/>
  <c r="F625"/>
  <c r="A625"/>
  <c r="F624"/>
  <c r="A624"/>
  <c r="F623"/>
  <c r="A623"/>
  <c r="F622"/>
  <c r="A622"/>
  <c r="F621"/>
  <c r="A621"/>
  <c r="F620"/>
  <c r="A620"/>
  <c r="F619"/>
  <c r="A619"/>
  <c r="F618"/>
  <c r="A618"/>
  <c r="F617"/>
  <c r="A617"/>
  <c r="F616"/>
  <c r="A616"/>
  <c r="F615"/>
  <c r="A615"/>
  <c r="F614"/>
  <c r="A614"/>
  <c r="F613"/>
  <c r="A613"/>
  <c r="F612"/>
  <c r="A612"/>
  <c r="F611"/>
  <c r="A611"/>
  <c r="F610"/>
  <c r="A610"/>
  <c r="F609"/>
  <c r="A609"/>
  <c r="F608"/>
  <c r="A608"/>
  <c r="F607"/>
  <c r="A607"/>
  <c r="F606"/>
  <c r="A606"/>
  <c r="F605"/>
  <c r="A605"/>
  <c r="F604"/>
  <c r="A604"/>
  <c r="F603"/>
  <c r="A603"/>
  <c r="A602"/>
  <c r="F601"/>
  <c r="A601"/>
  <c r="F600"/>
  <c r="A600"/>
  <c r="F599"/>
  <c r="A599"/>
  <c r="F598"/>
  <c r="A598"/>
  <c r="F597"/>
  <c r="A597"/>
  <c r="F596"/>
  <c r="A596"/>
  <c r="F595"/>
  <c r="A595"/>
  <c r="F594"/>
  <c r="A594"/>
  <c r="F593"/>
  <c r="A593"/>
  <c r="F592"/>
  <c r="A592"/>
  <c r="A591"/>
  <c r="F590"/>
  <c r="A590"/>
  <c r="F589"/>
  <c r="A589"/>
  <c r="F588"/>
  <c r="A588"/>
  <c r="F587"/>
  <c r="A587"/>
  <c r="F586"/>
  <c r="A586"/>
  <c r="F585"/>
  <c r="A585"/>
  <c r="F584"/>
  <c r="A584"/>
  <c r="F583"/>
  <c r="A583"/>
  <c r="F582"/>
  <c r="A582"/>
  <c r="F581"/>
  <c r="A581"/>
  <c r="F580"/>
  <c r="A580"/>
  <c r="F579"/>
  <c r="A579"/>
  <c r="F578"/>
  <c r="A578"/>
  <c r="F577"/>
  <c r="A577"/>
  <c r="F576"/>
  <c r="A576"/>
  <c r="F575"/>
  <c r="A575"/>
  <c r="F574"/>
  <c r="A574"/>
  <c r="F573"/>
  <c r="A573"/>
  <c r="A572"/>
  <c r="A571"/>
  <c r="F570"/>
  <c r="A570"/>
  <c r="F569"/>
  <c r="A569"/>
  <c r="F568"/>
  <c r="A568"/>
  <c r="A567"/>
  <c r="F566"/>
  <c r="A566"/>
  <c r="F565"/>
  <c r="A565"/>
  <c r="F564"/>
  <c r="A564"/>
  <c r="F563"/>
  <c r="A563"/>
  <c r="F562"/>
  <c r="A562"/>
  <c r="F561"/>
  <c r="A561"/>
  <c r="F560"/>
  <c r="A560"/>
  <c r="F559"/>
  <c r="A559"/>
  <c r="A558"/>
  <c r="F557"/>
  <c r="A557"/>
  <c r="F556"/>
  <c r="A556"/>
  <c r="F555"/>
  <c r="A555"/>
  <c r="F554"/>
  <c r="A554"/>
  <c r="F553"/>
  <c r="A553"/>
  <c r="F552"/>
  <c r="A552"/>
  <c r="F551"/>
  <c r="A551"/>
  <c r="F550"/>
  <c r="A550"/>
  <c r="F549"/>
  <c r="A549"/>
  <c r="F548"/>
  <c r="A548"/>
  <c r="F547"/>
  <c r="A547"/>
  <c r="F546"/>
  <c r="A546"/>
  <c r="F545"/>
  <c r="A545"/>
  <c r="A544"/>
  <c r="F543"/>
  <c r="A543"/>
  <c r="F542"/>
  <c r="A542"/>
  <c r="F541"/>
  <c r="A541"/>
  <c r="F540"/>
  <c r="A540"/>
  <c r="F539"/>
  <c r="A539"/>
  <c r="F538"/>
  <c r="A538"/>
  <c r="F537"/>
  <c r="A537"/>
  <c r="F536"/>
  <c r="A536"/>
  <c r="F535"/>
  <c r="A535"/>
  <c r="F534"/>
  <c r="A534"/>
  <c r="F533"/>
  <c r="A533"/>
  <c r="F532"/>
  <c r="A532"/>
  <c r="F531"/>
  <c r="A531"/>
  <c r="F530"/>
  <c r="A530"/>
  <c r="F529"/>
  <c r="A529"/>
  <c r="F528"/>
  <c r="A528"/>
  <c r="F527"/>
  <c r="A527"/>
  <c r="F526"/>
  <c r="A526"/>
  <c r="F525"/>
  <c r="A525"/>
  <c r="F524"/>
  <c r="A524"/>
  <c r="F523"/>
  <c r="A523"/>
  <c r="F522"/>
  <c r="A522"/>
  <c r="F521"/>
  <c r="A521"/>
  <c r="F520"/>
  <c r="A520"/>
  <c r="F519"/>
  <c r="A519"/>
  <c r="F518"/>
  <c r="A518"/>
  <c r="F517"/>
  <c r="A517"/>
  <c r="F516"/>
  <c r="A516"/>
  <c r="F515"/>
  <c r="A515"/>
  <c r="F514"/>
  <c r="A514"/>
  <c r="F513"/>
  <c r="A513"/>
  <c r="F512"/>
  <c r="A512"/>
  <c r="F511"/>
  <c r="A511"/>
  <c r="F510"/>
  <c r="A510"/>
  <c r="F509"/>
  <c r="A509"/>
  <c r="F508"/>
  <c r="A508"/>
  <c r="F507"/>
  <c r="A507"/>
  <c r="F506"/>
  <c r="A506"/>
  <c r="F505"/>
  <c r="A505"/>
  <c r="F504"/>
  <c r="A504"/>
  <c r="F503"/>
  <c r="A503"/>
  <c r="F502"/>
  <c r="A502"/>
  <c r="F501"/>
  <c r="A501"/>
  <c r="A500"/>
  <c r="A499"/>
  <c r="F498"/>
  <c r="A498"/>
  <c r="F497"/>
  <c r="A497"/>
  <c r="F496"/>
  <c r="A496"/>
  <c r="F495"/>
  <c r="A495"/>
  <c r="F494"/>
  <c r="A494"/>
  <c r="F493"/>
  <c r="A493"/>
  <c r="F492"/>
  <c r="A492"/>
  <c r="F491"/>
  <c r="A491"/>
  <c r="F490"/>
  <c r="A490"/>
  <c r="F489"/>
  <c r="A489"/>
  <c r="F488"/>
  <c r="A488"/>
  <c r="A487"/>
  <c r="F486"/>
  <c r="A486"/>
  <c r="F485"/>
  <c r="A485"/>
  <c r="F484"/>
  <c r="A484"/>
  <c r="A483"/>
  <c r="F482"/>
  <c r="A482"/>
  <c r="F481"/>
  <c r="A481"/>
  <c r="F480"/>
  <c r="A480"/>
  <c r="A479"/>
  <c r="F478"/>
  <c r="A478"/>
  <c r="F477"/>
  <c r="A477"/>
  <c r="F476"/>
  <c r="A476"/>
  <c r="F475"/>
  <c r="A475"/>
  <c r="F474"/>
  <c r="A474"/>
  <c r="F473"/>
  <c r="A473"/>
  <c r="F472"/>
  <c r="A472"/>
  <c r="F471"/>
  <c r="A471"/>
  <c r="F470"/>
  <c r="A470"/>
  <c r="F469"/>
  <c r="A469"/>
  <c r="F468"/>
  <c r="A468"/>
  <c r="A467"/>
  <c r="F466"/>
  <c r="A466"/>
  <c r="F465"/>
  <c r="A465"/>
  <c r="F464"/>
  <c r="A464"/>
  <c r="F463"/>
  <c r="A463"/>
  <c r="F462"/>
  <c r="A462"/>
  <c r="F461"/>
  <c r="A461"/>
  <c r="F460"/>
  <c r="A460"/>
  <c r="F459"/>
  <c r="A459"/>
  <c r="F458"/>
  <c r="A458"/>
  <c r="A457"/>
  <c r="F456"/>
  <c r="A456"/>
  <c r="F455"/>
  <c r="A455"/>
  <c r="F454"/>
  <c r="A454"/>
  <c r="F453"/>
  <c r="A453"/>
  <c r="F452"/>
  <c r="A452"/>
  <c r="F451"/>
  <c r="A451"/>
  <c r="F450"/>
  <c r="A450"/>
  <c r="F449"/>
  <c r="A449"/>
  <c r="F448"/>
  <c r="A448"/>
  <c r="F447"/>
  <c r="A447"/>
  <c r="F446"/>
  <c r="A446"/>
  <c r="F445"/>
  <c r="A445"/>
  <c r="F444"/>
  <c r="A444"/>
  <c r="F443"/>
  <c r="A443"/>
  <c r="F442"/>
  <c r="A442"/>
  <c r="F441"/>
  <c r="A441"/>
  <c r="F440"/>
  <c r="A440"/>
  <c r="F439"/>
  <c r="A439"/>
  <c r="F438"/>
  <c r="A438"/>
  <c r="F437"/>
  <c r="A437"/>
  <c r="A436"/>
  <c r="F435"/>
  <c r="A435"/>
  <c r="F434"/>
  <c r="A434"/>
  <c r="F433"/>
  <c r="A433"/>
  <c r="F432"/>
  <c r="A432"/>
  <c r="F431"/>
  <c r="A431"/>
  <c r="F430"/>
  <c r="A430"/>
  <c r="F429"/>
  <c r="A429"/>
  <c r="F428"/>
  <c r="A428"/>
  <c r="F427"/>
  <c r="A427"/>
  <c r="F426"/>
  <c r="A426"/>
  <c r="F425"/>
  <c r="A425"/>
  <c r="F424"/>
  <c r="A424"/>
  <c r="F423"/>
  <c r="A423"/>
  <c r="F422"/>
  <c r="A422"/>
  <c r="A421"/>
  <c r="F420"/>
  <c r="A420"/>
  <c r="F419"/>
  <c r="A419"/>
  <c r="F418"/>
  <c r="A418"/>
  <c r="A417"/>
  <c r="F416"/>
  <c r="A416"/>
  <c r="F415"/>
  <c r="A415"/>
  <c r="F414"/>
  <c r="A414"/>
  <c r="A413"/>
  <c r="F412"/>
  <c r="A412"/>
  <c r="F411"/>
  <c r="A411"/>
  <c r="F410"/>
  <c r="A410"/>
  <c r="F409"/>
  <c r="A409"/>
  <c r="F408"/>
  <c r="A408"/>
  <c r="F407"/>
  <c r="A407"/>
  <c r="F406"/>
  <c r="A406"/>
  <c r="F405"/>
  <c r="A405"/>
  <c r="F404"/>
  <c r="A404"/>
  <c r="A403"/>
  <c r="F402"/>
  <c r="A402"/>
  <c r="F401"/>
  <c r="A401"/>
  <c r="F400"/>
  <c r="A400"/>
  <c r="F399"/>
  <c r="A399"/>
  <c r="F398"/>
  <c r="A398"/>
  <c r="F397"/>
  <c r="A397"/>
  <c r="F396"/>
  <c r="A396"/>
  <c r="F395"/>
  <c r="A395"/>
  <c r="F394"/>
  <c r="A394"/>
  <c r="F393"/>
  <c r="A393"/>
  <c r="F392"/>
  <c r="A392"/>
  <c r="F391"/>
  <c r="A391"/>
  <c r="A390"/>
  <c r="F389"/>
  <c r="A389"/>
  <c r="F388"/>
  <c r="A388"/>
  <c r="F387"/>
  <c r="A387"/>
  <c r="F386"/>
  <c r="A386"/>
  <c r="F385"/>
  <c r="A385"/>
  <c r="A384"/>
  <c r="F383"/>
  <c r="A383"/>
  <c r="F382"/>
  <c r="A382"/>
  <c r="F381"/>
  <c r="A381"/>
  <c r="F380"/>
  <c r="A380"/>
  <c r="F379"/>
  <c r="A379"/>
  <c r="F378"/>
  <c r="A378"/>
  <c r="F377"/>
  <c r="A377"/>
  <c r="F376"/>
  <c r="A376"/>
  <c r="F375"/>
  <c r="A375"/>
  <c r="F374"/>
  <c r="A374"/>
  <c r="F373"/>
  <c r="A373"/>
  <c r="F372"/>
  <c r="A372"/>
  <c r="F371"/>
  <c r="A371"/>
  <c r="F370"/>
  <c r="A370"/>
  <c r="F369"/>
  <c r="A369"/>
  <c r="F368"/>
  <c r="A368"/>
  <c r="F367"/>
  <c r="A367"/>
  <c r="F366"/>
  <c r="A366"/>
  <c r="F365"/>
  <c r="A365"/>
  <c r="F364"/>
  <c r="A364"/>
  <c r="F363"/>
  <c r="A363"/>
  <c r="F362"/>
  <c r="A362"/>
  <c r="F361"/>
  <c r="A361"/>
  <c r="F360"/>
  <c r="A360"/>
  <c r="F359"/>
  <c r="A359"/>
  <c r="F358"/>
  <c r="A358"/>
  <c r="F357"/>
  <c r="A357"/>
  <c r="F356"/>
  <c r="A356"/>
  <c r="F355"/>
  <c r="A355"/>
  <c r="F354"/>
  <c r="A354"/>
  <c r="F353"/>
  <c r="A353"/>
  <c r="F352"/>
  <c r="A352"/>
  <c r="F351"/>
  <c r="A351"/>
  <c r="F350"/>
  <c r="A350"/>
  <c r="F349"/>
  <c r="A349"/>
  <c r="F348"/>
  <c r="A348"/>
  <c r="A347"/>
  <c r="F346"/>
  <c r="A346"/>
  <c r="F345"/>
  <c r="A345"/>
  <c r="F344"/>
  <c r="A344"/>
  <c r="F343"/>
  <c r="A343"/>
  <c r="F342"/>
  <c r="A342"/>
  <c r="F341"/>
  <c r="A341"/>
  <c r="F340"/>
  <c r="A340"/>
  <c r="F339"/>
  <c r="A339"/>
  <c r="F338"/>
  <c r="A338"/>
  <c r="F337"/>
  <c r="A337"/>
  <c r="F336"/>
  <c r="A336"/>
  <c r="F335"/>
  <c r="A335"/>
  <c r="F334"/>
  <c r="A334"/>
  <c r="A333"/>
  <c r="F332"/>
  <c r="A332"/>
  <c r="F331"/>
  <c r="A331"/>
  <c r="F330"/>
  <c r="A330"/>
  <c r="F329"/>
  <c r="A329"/>
  <c r="F328"/>
  <c r="A328"/>
  <c r="F327"/>
  <c r="A327"/>
  <c r="F326"/>
  <c r="A326"/>
  <c r="F325"/>
  <c r="A325"/>
  <c r="A324"/>
  <c r="F323"/>
  <c r="A323"/>
  <c r="F322"/>
  <c r="A322"/>
  <c r="F321"/>
  <c r="A321"/>
  <c r="F320"/>
  <c r="A320"/>
  <c r="F319"/>
  <c r="A319"/>
  <c r="F318"/>
  <c r="A318"/>
  <c r="F317"/>
  <c r="A317"/>
  <c r="F316"/>
  <c r="A316"/>
  <c r="F315"/>
  <c r="A315"/>
  <c r="F314"/>
  <c r="A314"/>
  <c r="F313"/>
  <c r="A313"/>
  <c r="F312"/>
  <c r="A312"/>
  <c r="F311"/>
  <c r="A311"/>
  <c r="F310"/>
  <c r="A310"/>
  <c r="A309"/>
  <c r="F308"/>
  <c r="A308"/>
  <c r="F307"/>
  <c r="A307"/>
  <c r="F306"/>
  <c r="A306"/>
  <c r="F305"/>
  <c r="A305"/>
  <c r="F304"/>
  <c r="A304"/>
  <c r="F303"/>
  <c r="A303"/>
  <c r="F302"/>
  <c r="A302"/>
  <c r="F301"/>
  <c r="A301"/>
  <c r="F300"/>
  <c r="A300"/>
  <c r="F299"/>
  <c r="A299"/>
  <c r="A298"/>
  <c r="F297"/>
  <c r="A297"/>
  <c r="F296"/>
  <c r="A296"/>
  <c r="A295"/>
  <c r="A294"/>
  <c r="F293"/>
  <c r="A293"/>
  <c r="F292"/>
  <c r="A292"/>
  <c r="F291"/>
  <c r="A291"/>
  <c r="F290"/>
  <c r="A290"/>
  <c r="F289"/>
  <c r="A289"/>
  <c r="F288"/>
  <c r="A288"/>
  <c r="F287"/>
  <c r="A287"/>
  <c r="F286"/>
  <c r="A286"/>
  <c r="F285"/>
  <c r="A285"/>
  <c r="F284"/>
  <c r="A284"/>
  <c r="F283"/>
  <c r="A283"/>
  <c r="F282"/>
  <c r="A282"/>
  <c r="F281"/>
  <c r="A281"/>
  <c r="F280"/>
  <c r="A280"/>
  <c r="F279"/>
  <c r="A279"/>
  <c r="F278"/>
  <c r="A278"/>
  <c r="F277"/>
  <c r="A277"/>
  <c r="F276"/>
  <c r="A276"/>
  <c r="A275"/>
  <c r="F274"/>
  <c r="A274"/>
  <c r="A273"/>
  <c r="F272"/>
  <c r="A272"/>
  <c r="F271"/>
  <c r="A271"/>
  <c r="F270"/>
  <c r="A270"/>
  <c r="F269"/>
  <c r="A269"/>
  <c r="F268"/>
  <c r="A268"/>
  <c r="A267"/>
  <c r="F266"/>
  <c r="A266"/>
  <c r="F265"/>
  <c r="A265"/>
  <c r="F264"/>
  <c r="A264"/>
  <c r="F263"/>
  <c r="A263"/>
  <c r="F262"/>
  <c r="A262"/>
  <c r="F261"/>
  <c r="A261"/>
  <c r="F260"/>
  <c r="A260"/>
  <c r="F259"/>
  <c r="A259"/>
  <c r="F258"/>
  <c r="A258"/>
  <c r="F257"/>
  <c r="A257"/>
  <c r="F256"/>
  <c r="A256"/>
  <c r="A255"/>
  <c r="F254"/>
  <c r="A254"/>
  <c r="F253"/>
  <c r="A253"/>
  <c r="F252"/>
  <c r="A252"/>
  <c r="F251"/>
  <c r="A251"/>
  <c r="F250"/>
  <c r="A250"/>
  <c r="F249"/>
  <c r="A249"/>
  <c r="F248"/>
  <c r="A248"/>
  <c r="F247"/>
  <c r="A247"/>
  <c r="A246"/>
  <c r="F245"/>
  <c r="A245"/>
  <c r="F244"/>
  <c r="A244"/>
  <c r="F243"/>
  <c r="A243"/>
  <c r="F242"/>
  <c r="A242"/>
  <c r="F241"/>
  <c r="A241"/>
  <c r="F240"/>
  <c r="A240"/>
  <c r="F239"/>
  <c r="A239"/>
  <c r="F238"/>
  <c r="A238"/>
  <c r="F237"/>
  <c r="A237"/>
  <c r="F236"/>
  <c r="A236"/>
  <c r="A235"/>
  <c r="F234"/>
  <c r="A234"/>
  <c r="F233"/>
  <c r="A233"/>
  <c r="F232"/>
  <c r="A232"/>
  <c r="F231"/>
  <c r="A231"/>
  <c r="F230"/>
  <c r="A230"/>
  <c r="F229"/>
  <c r="A229"/>
  <c r="F228"/>
  <c r="A228"/>
  <c r="F227"/>
  <c r="A227"/>
  <c r="F226"/>
  <c r="A226"/>
  <c r="F225"/>
  <c r="A225"/>
  <c r="F224"/>
  <c r="A224"/>
  <c r="F223"/>
  <c r="A223"/>
  <c r="F222"/>
  <c r="A222"/>
  <c r="F221"/>
  <c r="A221"/>
  <c r="F220"/>
  <c r="A220"/>
  <c r="F219"/>
  <c r="A219"/>
  <c r="F218"/>
  <c r="A218"/>
  <c r="F217"/>
  <c r="A217"/>
  <c r="F216"/>
  <c r="A216"/>
  <c r="F215"/>
  <c r="A215"/>
  <c r="F214"/>
  <c r="A214"/>
  <c r="F213"/>
  <c r="A213"/>
  <c r="F212"/>
  <c r="A212"/>
  <c r="F211"/>
  <c r="A211"/>
  <c r="F210"/>
  <c r="A210"/>
  <c r="F209"/>
  <c r="A209"/>
  <c r="F208"/>
  <c r="A208"/>
  <c r="F207"/>
  <c r="A207"/>
  <c r="F206"/>
  <c r="A206"/>
  <c r="F205"/>
  <c r="A205"/>
  <c r="A204"/>
  <c r="F203"/>
  <c r="A203"/>
  <c r="F202"/>
  <c r="A202"/>
  <c r="F201"/>
  <c r="A201"/>
  <c r="F200"/>
  <c r="A200"/>
  <c r="F199"/>
  <c r="A199"/>
  <c r="A198"/>
  <c r="F197"/>
  <c r="A197"/>
  <c r="F196"/>
  <c r="A196"/>
  <c r="F195"/>
  <c r="A195"/>
  <c r="F194"/>
  <c r="A194"/>
  <c r="F193"/>
  <c r="A193"/>
  <c r="F192"/>
  <c r="A192"/>
  <c r="F191"/>
  <c r="A191"/>
  <c r="F190"/>
  <c r="A190"/>
  <c r="F189"/>
  <c r="A189"/>
  <c r="F188"/>
  <c r="A188"/>
  <c r="F187"/>
  <c r="A187"/>
  <c r="F186"/>
  <c r="A186"/>
  <c r="F185"/>
  <c r="A185"/>
  <c r="F184"/>
  <c r="A184"/>
  <c r="F183"/>
  <c r="A183"/>
  <c r="F182"/>
  <c r="A182"/>
  <c r="F181"/>
  <c r="A181"/>
  <c r="F180"/>
  <c r="A180"/>
  <c r="F179"/>
  <c r="A179"/>
  <c r="F178"/>
  <c r="A178"/>
  <c r="F177"/>
  <c r="A177"/>
  <c r="A176"/>
  <c r="F175"/>
  <c r="A175"/>
  <c r="F174"/>
  <c r="A174"/>
  <c r="F173"/>
  <c r="A173"/>
  <c r="F172"/>
  <c r="A172"/>
  <c r="F171"/>
  <c r="A171"/>
  <c r="F170"/>
  <c r="A170"/>
  <c r="F169"/>
  <c r="A169"/>
  <c r="F168"/>
  <c r="A168"/>
  <c r="F167"/>
  <c r="A167"/>
  <c r="F166"/>
  <c r="A166"/>
  <c r="F165"/>
  <c r="A165"/>
  <c r="F164"/>
  <c r="A164"/>
  <c r="F163"/>
  <c r="A163"/>
  <c r="A162"/>
  <c r="F161"/>
  <c r="A161"/>
  <c r="F160"/>
  <c r="A160"/>
  <c r="F159"/>
  <c r="A159"/>
  <c r="F158"/>
  <c r="A158"/>
  <c r="F157"/>
  <c r="A157"/>
  <c r="F156"/>
  <c r="A156"/>
  <c r="F155"/>
  <c r="A155"/>
  <c r="F154"/>
  <c r="A154"/>
  <c r="F153"/>
  <c r="A153"/>
  <c r="F152"/>
  <c r="A152"/>
  <c r="F151"/>
  <c r="A151"/>
  <c r="F150"/>
  <c r="A150"/>
  <c r="F149"/>
  <c r="A149"/>
  <c r="F148"/>
  <c r="A148"/>
  <c r="F147"/>
  <c r="A147"/>
  <c r="F146"/>
  <c r="A146"/>
  <c r="F145"/>
  <c r="A145"/>
  <c r="F144"/>
  <c r="A144"/>
  <c r="F143"/>
  <c r="A143"/>
  <c r="F142"/>
  <c r="A142"/>
  <c r="F141"/>
  <c r="A141"/>
  <c r="F140"/>
  <c r="A140"/>
  <c r="F139"/>
  <c r="A139"/>
  <c r="F138"/>
  <c r="A138"/>
  <c r="F137"/>
  <c r="A137"/>
  <c r="F136"/>
  <c r="A136"/>
  <c r="F135"/>
  <c r="A135"/>
  <c r="F134"/>
  <c r="A134"/>
  <c r="F133"/>
  <c r="A133"/>
  <c r="F132"/>
  <c r="A132"/>
  <c r="F131"/>
  <c r="A131"/>
  <c r="F130"/>
  <c r="A130"/>
  <c r="F129"/>
  <c r="A129"/>
  <c r="F128"/>
  <c r="A128"/>
  <c r="F127"/>
  <c r="A127"/>
  <c r="F126"/>
  <c r="A126"/>
  <c r="F125"/>
  <c r="A125"/>
  <c r="F124"/>
  <c r="A124"/>
  <c r="F123"/>
  <c r="A123"/>
  <c r="F122"/>
  <c r="A122"/>
  <c r="F121"/>
  <c r="A121"/>
  <c r="F120"/>
  <c r="A120"/>
  <c r="F119"/>
  <c r="A119"/>
  <c r="F118"/>
  <c r="A118"/>
  <c r="F117"/>
  <c r="A117"/>
  <c r="F116"/>
  <c r="A116"/>
  <c r="F115"/>
  <c r="A115"/>
  <c r="F114"/>
  <c r="A114"/>
  <c r="F113"/>
  <c r="A113"/>
  <c r="F112"/>
  <c r="A112"/>
  <c r="A111"/>
  <c r="F110"/>
  <c r="A110"/>
  <c r="F109"/>
  <c r="A109"/>
  <c r="F108"/>
  <c r="A108"/>
  <c r="F107"/>
  <c r="A107"/>
  <c r="F106"/>
  <c r="A106"/>
  <c r="F105"/>
  <c r="A105"/>
  <c r="F104"/>
  <c r="A104"/>
  <c r="F103"/>
  <c r="A103"/>
  <c r="A102"/>
  <c r="F101"/>
  <c r="A101"/>
  <c r="F100"/>
  <c r="A100"/>
  <c r="F99"/>
  <c r="A99"/>
  <c r="F98"/>
  <c r="A98"/>
  <c r="F97"/>
  <c r="A97"/>
  <c r="F96"/>
  <c r="A96"/>
  <c r="F95"/>
  <c r="A95"/>
  <c r="F94"/>
  <c r="A94"/>
  <c r="F93"/>
  <c r="A93"/>
  <c r="F92"/>
  <c r="A92"/>
  <c r="F91"/>
  <c r="A91"/>
  <c r="F90"/>
  <c r="A90"/>
  <c r="F89"/>
  <c r="A89"/>
  <c r="F88"/>
  <c r="A88"/>
  <c r="F87"/>
  <c r="A87"/>
  <c r="F86"/>
  <c r="A86"/>
  <c r="F85"/>
  <c r="A85"/>
  <c r="F84"/>
  <c r="A84"/>
  <c r="F83"/>
  <c r="A83"/>
  <c r="F82"/>
  <c r="A82"/>
  <c r="F81"/>
  <c r="A81"/>
  <c r="F80"/>
  <c r="A80"/>
  <c r="F79"/>
  <c r="A79"/>
  <c r="F78"/>
  <c r="A78"/>
  <c r="F77"/>
  <c r="A77"/>
  <c r="F76"/>
  <c r="A76"/>
  <c r="F75"/>
  <c r="A75"/>
  <c r="F74"/>
  <c r="A74"/>
  <c r="F73"/>
  <c r="A73"/>
  <c r="A72"/>
  <c r="F71"/>
  <c r="A71"/>
  <c r="F70"/>
  <c r="A70"/>
  <c r="F69"/>
  <c r="A69"/>
  <c r="F68"/>
  <c r="A68"/>
  <c r="F67"/>
  <c r="A67"/>
  <c r="F66"/>
  <c r="A66"/>
  <c r="F65"/>
  <c r="A65"/>
  <c r="F64"/>
  <c r="A64"/>
  <c r="F63"/>
  <c r="A63"/>
  <c r="F62"/>
  <c r="A62"/>
  <c r="F61"/>
  <c r="A61"/>
  <c r="F60"/>
  <c r="A60"/>
  <c r="F59"/>
  <c r="A59"/>
  <c r="F58"/>
  <c r="A58"/>
  <c r="F57"/>
  <c r="A57"/>
  <c r="F56"/>
  <c r="A56"/>
  <c r="F55"/>
  <c r="A55"/>
  <c r="F54"/>
  <c r="A54"/>
  <c r="F53"/>
  <c r="A53"/>
  <c r="F52"/>
  <c r="A52"/>
  <c r="F51"/>
  <c r="A51"/>
  <c r="F50"/>
  <c r="A50"/>
  <c r="F49"/>
  <c r="A49"/>
  <c r="F48"/>
  <c r="A48"/>
  <c r="F47"/>
  <c r="A47"/>
  <c r="F46"/>
  <c r="A46"/>
  <c r="F45"/>
  <c r="A45"/>
  <c r="F44"/>
  <c r="A44"/>
  <c r="F43"/>
  <c r="A43"/>
  <c r="F42"/>
  <c r="A42"/>
  <c r="F41"/>
  <c r="A41"/>
  <c r="F40"/>
  <c r="A40"/>
  <c r="F39"/>
  <c r="A39"/>
  <c r="F38"/>
  <c r="A38"/>
  <c r="F37"/>
  <c r="A37"/>
  <c r="F36"/>
  <c r="A36"/>
  <c r="F35"/>
  <c r="A35"/>
  <c r="F34"/>
  <c r="A34"/>
  <c r="F33"/>
  <c r="A33"/>
  <c r="F32"/>
  <c r="A32"/>
  <c r="F31"/>
  <c r="A31"/>
  <c r="F30"/>
  <c r="A30"/>
  <c r="F29"/>
  <c r="A29"/>
  <c r="A28"/>
  <c r="F27"/>
  <c r="A27"/>
  <c r="F26"/>
  <c r="A26"/>
  <c r="F25"/>
  <c r="A25"/>
  <c r="F24"/>
  <c r="A24"/>
  <c r="F23"/>
  <c r="A23"/>
  <c r="F22"/>
  <c r="A22"/>
  <c r="F21"/>
  <c r="A21"/>
  <c r="F20"/>
  <c r="A20"/>
  <c r="F19"/>
  <c r="A19"/>
  <c r="F18"/>
  <c r="A18"/>
  <c r="F17"/>
  <c r="A17"/>
  <c r="F16"/>
  <c r="A16"/>
  <c r="F15"/>
  <c r="A15"/>
  <c r="F14"/>
  <c r="A14"/>
  <c r="F13"/>
  <c r="A13"/>
  <c r="F12"/>
  <c r="A12"/>
  <c r="F11"/>
  <c r="A11"/>
  <c r="F10"/>
  <c r="A10"/>
  <c r="F9"/>
  <c r="A9"/>
  <c r="F8"/>
  <c r="A8"/>
  <c r="F7"/>
  <c r="A7"/>
  <c r="A6"/>
  <c r="E26" i="1"/>
  <c r="E25"/>
  <c r="E24"/>
  <c r="E23"/>
  <c r="E22"/>
  <c r="E21"/>
  <c r="E20"/>
  <c r="E19"/>
  <c r="E18"/>
  <c r="E17"/>
  <c r="E16"/>
  <c r="E15"/>
  <c r="E14"/>
  <c r="E13"/>
  <c r="E12"/>
  <c r="E11"/>
  <c r="E10"/>
  <c r="E9"/>
  <c r="E8"/>
  <c r="E7"/>
  <c r="D6" i="5" l="1"/>
  <c r="C6" s="1"/>
  <c r="C49"/>
  <c r="C83"/>
  <c r="C100"/>
  <c r="C103"/>
  <c r="C113"/>
  <c r="C7"/>
  <c r="F708" i="2"/>
  <c r="F649"/>
  <c r="F694"/>
  <c r="F641"/>
  <c r="F28"/>
  <c r="C5" i="1"/>
  <c r="B17" i="7"/>
  <c r="D17" s="1"/>
  <c r="B9" i="3"/>
  <c r="B8" s="1"/>
  <c r="F794" i="2"/>
  <c r="F669"/>
  <c r="F591"/>
  <c r="F111"/>
  <c r="F500"/>
  <c r="F927"/>
  <c r="D1442"/>
  <c r="F1442" s="1"/>
  <c r="F602"/>
  <c r="F298"/>
  <c r="E1237"/>
  <c r="F176"/>
  <c r="E499"/>
  <c r="E1257"/>
  <c r="E910"/>
  <c r="E6"/>
  <c r="D910"/>
  <c r="D1257"/>
  <c r="F1257" s="1"/>
  <c r="D823"/>
  <c r="F823" s="1"/>
  <c r="D294"/>
  <c r="D1392"/>
  <c r="E1322"/>
  <c r="E1097"/>
  <c r="E275"/>
  <c r="D1169"/>
  <c r="F1169" s="1"/>
  <c r="E990"/>
  <c r="E436"/>
  <c r="D1302"/>
  <c r="D1097"/>
  <c r="F1097" s="1"/>
  <c r="F309"/>
  <c r="E710"/>
  <c r="F834"/>
  <c r="D275"/>
  <c r="F275" s="1"/>
  <c r="E1366"/>
  <c r="D1322"/>
  <c r="F1322" s="1"/>
  <c r="D750"/>
  <c r="E823"/>
  <c r="D990"/>
  <c r="F990" s="1"/>
  <c r="D710"/>
  <c r="F710" s="1"/>
  <c r="D1237"/>
  <c r="F1237" s="1"/>
  <c r="D571"/>
  <c r="E750"/>
  <c r="E384"/>
  <c r="D499"/>
  <c r="D235"/>
  <c r="F235" s="1"/>
  <c r="E1392"/>
  <c r="E294"/>
  <c r="D1366"/>
  <c r="F1366" s="1"/>
  <c r="D436"/>
  <c r="F436" s="1"/>
  <c r="E1302"/>
  <c r="D384"/>
  <c r="F384" s="1"/>
  <c r="E1169"/>
  <c r="E571"/>
  <c r="E235"/>
  <c r="D6"/>
  <c r="B7" i="3" l="1"/>
  <c r="B6" s="1"/>
  <c r="E5" i="1"/>
  <c r="F910" i="2"/>
  <c r="F1302"/>
  <c r="F1392"/>
  <c r="F750"/>
  <c r="F571"/>
  <c r="F499"/>
  <c r="F294"/>
  <c r="E5"/>
  <c r="F7" i="3" s="1"/>
  <c r="F6" s="1"/>
  <c r="D5" i="2"/>
  <c r="F6"/>
  <c r="F5" l="1"/>
  <c r="E7" i="3"/>
  <c r="E6" s="1"/>
</calcChain>
</file>

<file path=xl/sharedStrings.xml><?xml version="1.0" encoding="utf-8"?>
<sst xmlns="http://schemas.openxmlformats.org/spreadsheetml/2006/main" count="3426" uniqueCount="2942">
  <si>
    <t>表一</t>
  </si>
  <si>
    <t>2022年一般公共预算本级收入表</t>
  </si>
  <si>
    <t>编制：</t>
  </si>
  <si>
    <t>单位：万元</t>
  </si>
  <si>
    <t>序号</t>
  </si>
  <si>
    <t>项          目</t>
  </si>
  <si>
    <t>2021年执行数</t>
  </si>
  <si>
    <t>2022年预算数</t>
  </si>
  <si>
    <t>预算数为决算（执行）数%</t>
  </si>
  <si>
    <t>备注</t>
  </si>
  <si>
    <t>一般公共预算收入合计</t>
  </si>
  <si>
    <t xml:space="preserve">  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</si>
  <si>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</si>
  <si>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</si>
  <si>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</si>
  <si>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</si>
  <si>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</si>
  <si>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</si>
  <si>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</si>
  <si>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</si>
  <si>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</si>
  <si>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耕地占用税</t>
  </si>
  <si>
    <t xml:space="preserve">    契税</t>
  </si>
  <si>
    <t xml:space="preserve">    环境保护税</t>
  </si>
  <si>
    <t xml:space="preserve">  二、非税收入</t>
  </si>
  <si>
    <t xml:space="preserve">    专项收入</t>
  </si>
  <si>
    <t xml:space="preserve">    行政事业性收费收入</t>
  </si>
  <si>
    <t xml:space="preserve">    罚没收入</t>
  </si>
  <si>
    <t xml:space="preserve">    国有资源（资产）有偿使用收入</t>
  </si>
  <si>
    <t xml:space="preserve">    捐赠收入</t>
  </si>
  <si>
    <t xml:space="preserve">    政府住房基金收入</t>
  </si>
  <si>
    <t xml:space="preserve">    其他收入</t>
  </si>
  <si>
    <t>表二</t>
  </si>
  <si>
    <t>2022年一般公共预算本级支出预算表</t>
  </si>
  <si>
    <t>科目代码</t>
  </si>
  <si>
    <t>项目名称</t>
  </si>
  <si>
    <t>预算数为执行数%</t>
  </si>
  <si>
    <t>一般公共预算本级支出合计</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</si>
  <si>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</si>
  <si>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</si>
  <si>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</si>
  <si>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</si>
  <si>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</si>
  <si>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</si>
  <si>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</si>
  <si>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</si>
  <si>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</si>
  <si>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</si>
  <si>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</si>
  <si>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</si>
  <si>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</si>
  <si>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</si>
  <si>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</si>
  <si>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</si>
  <si>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</si>
  <si>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</si>
  <si>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 xml:space="preserve"> </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</si>
  <si>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</si>
  <si>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</si>
  <si>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</si>
  <si>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</si>
  <si>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</si>
  <si>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</si>
  <si>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</si>
  <si>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</si>
  <si>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</si>
  <si>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</si>
  <si>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</si>
  <si>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</si>
  <si>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</si>
  <si>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</si>
  <si>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</si>
  <si>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</si>
  <si>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</si>
  <si>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</si>
  <si>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</si>
  <si>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</si>
  <si>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</si>
  <si>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</si>
  <si>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</si>
  <si>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</si>
  <si>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</si>
  <si>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</si>
  <si>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</si>
  <si>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</si>
  <si>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</si>
  <si>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</si>
  <si>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</si>
  <si>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</si>
  <si>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</si>
  <si>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</si>
  <si>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</si>
  <si>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</si>
  <si>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</si>
  <si>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</si>
  <si>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</si>
  <si>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</si>
  <si>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</si>
  <si>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</si>
  <si>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</si>
  <si>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</si>
  <si>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</si>
  <si>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</si>
  <si>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</si>
  <si>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</si>
  <si>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</si>
  <si>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</si>
  <si>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</si>
  <si>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</si>
  <si>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</si>
  <si>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</si>
  <si>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</si>
  <si>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</si>
  <si>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</si>
  <si>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</si>
  <si>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</si>
  <si>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</si>
  <si>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</si>
  <si>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</si>
  <si>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</si>
  <si>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</si>
  <si>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</si>
  <si>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</si>
  <si>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</si>
  <si>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</si>
  <si>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</si>
  <si>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</si>
  <si>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</si>
  <si>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</si>
  <si>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</si>
  <si>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</si>
  <si>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</si>
  <si>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</si>
  <si>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</si>
  <si>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</si>
  <si>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</si>
  <si>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</si>
  <si>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</si>
  <si>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</si>
  <si>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</si>
  <si>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</si>
  <si>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</si>
  <si>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</si>
  <si>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</si>
  <si>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</si>
  <si>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</si>
  <si>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</si>
  <si>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</si>
  <si>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</si>
  <si>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</si>
  <si>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</si>
  <si>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</si>
  <si>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</si>
  <si>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</si>
  <si>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</si>
  <si>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</si>
  <si>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</si>
  <si>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</si>
  <si>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</si>
  <si>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</si>
  <si>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</si>
  <si>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</si>
  <si>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</si>
  <si>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</si>
  <si>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</si>
  <si>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</si>
  <si>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</si>
  <si>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</si>
  <si>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</si>
  <si>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</si>
  <si>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</si>
  <si>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</si>
  <si>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</si>
  <si>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</si>
  <si>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</si>
  <si>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</si>
  <si>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</si>
  <si>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</si>
  <si>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</si>
  <si>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</si>
  <si>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</si>
  <si>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</si>
  <si>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</si>
  <si>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</si>
  <si>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</si>
  <si>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</si>
  <si>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</si>
  <si>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</si>
  <si>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</si>
  <si>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</si>
  <si>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</si>
  <si>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</si>
  <si>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</si>
  <si>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</si>
  <si>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</si>
  <si>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</si>
  <si>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</si>
  <si>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</si>
  <si>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</si>
  <si>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</si>
  <si>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</si>
  <si>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</si>
  <si>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</si>
  <si>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</si>
  <si>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</si>
  <si>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</si>
  <si>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</si>
  <si>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</si>
  <si>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</si>
  <si>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</si>
  <si>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</si>
  <si>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</si>
  <si>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</si>
  <si>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</si>
  <si>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</si>
  <si>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</si>
  <si>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</si>
  <si>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</si>
  <si>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</si>
  <si>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</si>
  <si>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</si>
  <si>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</si>
  <si>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</si>
  <si>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</si>
  <si>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</si>
  <si>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</si>
  <si>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</si>
  <si>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</si>
  <si>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</si>
  <si>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</si>
  <si>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</si>
  <si>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</si>
  <si>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</si>
  <si>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</si>
  <si>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</si>
  <si>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</si>
  <si>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</si>
  <si>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</si>
  <si>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</si>
  <si>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</si>
  <si>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</si>
  <si>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</si>
  <si>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</si>
  <si>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</si>
  <si>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</si>
  <si>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</si>
  <si>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</si>
  <si>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</si>
  <si>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</si>
  <si>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</si>
  <si>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</si>
  <si>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</si>
  <si>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</si>
  <si>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</si>
  <si>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</si>
  <si>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</si>
  <si>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</si>
  <si>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</si>
  <si>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</si>
  <si>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</si>
  <si>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</si>
  <si>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</si>
  <si>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</si>
  <si>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</si>
  <si>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</si>
  <si>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</si>
  <si>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</si>
  <si>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</si>
  <si>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</si>
  <si>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</si>
  <si>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</si>
  <si>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</si>
  <si>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</si>
  <si>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</si>
  <si>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</si>
  <si>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</si>
  <si>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</si>
  <si>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</si>
  <si>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</si>
  <si>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</si>
  <si>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</si>
  <si>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</si>
  <si>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</si>
  <si>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</si>
  <si>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</si>
  <si>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</si>
  <si>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</si>
  <si>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</si>
  <si>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</si>
  <si>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</si>
  <si>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</si>
  <si>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</si>
  <si>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</si>
  <si>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</si>
  <si>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</si>
  <si>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</si>
  <si>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</si>
  <si>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</si>
  <si>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</si>
  <si>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</si>
  <si>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</si>
  <si>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</si>
  <si>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</si>
  <si>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</si>
  <si>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</si>
  <si>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</si>
  <si>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</si>
  <si>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</si>
  <si>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</si>
  <si>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</si>
  <si>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</si>
  <si>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</si>
  <si>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</si>
  <si>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</si>
  <si>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</si>
  <si>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</si>
  <si>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</si>
  <si>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</si>
  <si>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</si>
  <si>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</si>
  <si>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</si>
  <si>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</si>
  <si>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</si>
  <si>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</si>
  <si>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</si>
  <si>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</si>
  <si>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</si>
  <si>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</si>
  <si>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</si>
  <si>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</si>
  <si>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</si>
  <si>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</si>
  <si>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</si>
  <si>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</si>
  <si>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</si>
  <si>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</si>
  <si>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</si>
  <si>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</si>
  <si>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</si>
  <si>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</si>
  <si>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</si>
  <si>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</si>
  <si>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</si>
  <si>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</si>
  <si>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</si>
  <si>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</si>
  <si>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</si>
  <si>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</si>
  <si>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</si>
  <si>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</si>
  <si>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</si>
  <si>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</si>
  <si>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</si>
  <si>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</si>
  <si>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</si>
  <si>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</si>
  <si>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</si>
  <si>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</si>
  <si>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</si>
  <si>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</si>
  <si>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</si>
  <si>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</si>
  <si>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</si>
  <si>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</si>
  <si>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</si>
  <si>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</si>
  <si>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</si>
  <si>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</si>
  <si>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</si>
  <si>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</si>
  <si>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</si>
  <si>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</si>
  <si>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</si>
  <si>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</si>
  <si>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</si>
  <si>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</si>
  <si>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</si>
  <si>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</si>
  <si>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</si>
  <si>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</si>
  <si>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</si>
  <si>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</si>
  <si>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</si>
  <si>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</si>
  <si>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</si>
  <si>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</si>
  <si>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</si>
  <si>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</si>
  <si>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</si>
  <si>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</si>
  <si>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</si>
  <si>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</si>
  <si>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</si>
  <si>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</si>
  <si>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</si>
  <si>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</si>
  <si>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</si>
  <si>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</si>
  <si>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</si>
  <si>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</si>
  <si>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</si>
  <si>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</si>
  <si>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</si>
  <si>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</si>
  <si>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</si>
  <si>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</si>
  <si>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</si>
  <si>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</si>
  <si>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</si>
  <si>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</si>
  <si>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</si>
  <si>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</si>
  <si>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</si>
  <si>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</si>
  <si>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</si>
  <si>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</si>
  <si>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</si>
  <si>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</si>
  <si>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</si>
  <si>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</si>
  <si>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</si>
  <si>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</si>
  <si>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</si>
  <si>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</si>
  <si>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</si>
  <si>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</si>
  <si>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</si>
  <si>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</si>
  <si>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</si>
  <si>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</si>
  <si>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</si>
  <si>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</si>
  <si>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</si>
  <si>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</si>
  <si>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</si>
  <si>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</si>
  <si>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</si>
  <si>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</si>
  <si>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</si>
  <si>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</si>
  <si>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</si>
  <si>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</si>
  <si>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</si>
  <si>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</si>
  <si>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</si>
  <si>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</si>
  <si>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</si>
  <si>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</si>
  <si>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</si>
  <si>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</si>
  <si>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</si>
  <si>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</si>
  <si>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</si>
  <si>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</si>
  <si>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</si>
  <si>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</si>
  <si>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</si>
  <si>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</si>
  <si>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</si>
  <si>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</si>
  <si>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</si>
  <si>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</si>
  <si>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</si>
  <si>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</si>
  <si>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</si>
  <si>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</si>
  <si>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</si>
  <si>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</si>
  <si>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</si>
  <si>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</si>
  <si>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</si>
  <si>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</si>
  <si>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</si>
  <si>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</si>
  <si>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</si>
  <si>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</si>
  <si>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</si>
  <si>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</si>
  <si>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</si>
  <si>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</si>
  <si>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</si>
  <si>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</si>
  <si>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</si>
  <si>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</si>
  <si>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</si>
  <si>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</si>
  <si>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</si>
  <si>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</si>
  <si>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</si>
  <si>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</si>
  <si>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</si>
  <si>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</si>
  <si>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</si>
  <si>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</si>
  <si>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</si>
  <si>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</si>
  <si>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</si>
  <si>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</si>
  <si>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</si>
  <si>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</si>
  <si>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</si>
  <si>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</si>
  <si>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</si>
  <si>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</si>
  <si>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</si>
  <si>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</si>
  <si>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</si>
  <si>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</si>
  <si>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</si>
  <si>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</si>
  <si>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</si>
  <si>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</si>
  <si>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</si>
  <si>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</si>
  <si>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</si>
  <si>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</si>
  <si>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</si>
  <si>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</si>
  <si>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</si>
  <si>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</si>
  <si>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</si>
  <si>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</si>
  <si>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</si>
  <si>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</si>
  <si>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</si>
  <si>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</si>
  <si>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</si>
  <si>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</si>
  <si>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</si>
  <si>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</si>
  <si>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</si>
  <si>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</si>
  <si>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</si>
  <si>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</si>
  <si>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</si>
  <si>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</si>
  <si>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</si>
  <si>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</si>
  <si>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</si>
  <si>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</si>
  <si>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</si>
  <si>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</si>
  <si>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</si>
  <si>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</si>
  <si>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</si>
  <si>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</si>
  <si>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</si>
  <si>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</si>
  <si>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</si>
  <si>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</si>
  <si>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</si>
  <si>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</si>
  <si>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</si>
  <si>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</si>
  <si>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</si>
  <si>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</si>
  <si>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</si>
  <si>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</si>
  <si>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</si>
  <si>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</si>
  <si>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</si>
  <si>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</si>
  <si>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</si>
  <si>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</si>
  <si>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</si>
  <si>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</si>
  <si>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</si>
  <si>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</si>
  <si>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</si>
  <si>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</si>
  <si>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</si>
  <si>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</si>
  <si>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</si>
  <si>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</si>
  <si>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</si>
  <si>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</si>
  <si>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</si>
  <si>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</si>
  <si>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</si>
  <si>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</si>
  <si>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</si>
  <si>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</si>
  <si>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</si>
  <si>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</si>
  <si>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</si>
  <si>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</si>
  <si>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</si>
  <si>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</si>
  <si>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</si>
  <si>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</si>
  <si>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</si>
  <si>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</si>
  <si>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</si>
  <si>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</si>
  <si>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</si>
  <si>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</si>
  <si>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</si>
  <si>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</si>
  <si>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</si>
  <si>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</si>
  <si>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</si>
  <si>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</si>
  <si>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</si>
  <si>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</si>
  <si>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</si>
  <si>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</si>
  <si>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</si>
  <si>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</si>
  <si>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</si>
  <si>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</si>
  <si>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</si>
  <si>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</si>
  <si>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</si>
  <si>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</si>
  <si>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</si>
  <si>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</si>
  <si>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</si>
  <si>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</si>
  <si>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</si>
  <si>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</si>
  <si>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</si>
  <si>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</si>
  <si>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</si>
  <si>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</si>
  <si>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</si>
  <si>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</si>
  <si>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</si>
  <si>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</si>
  <si>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</si>
  <si>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</si>
  <si>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</si>
  <si>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</si>
  <si>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</si>
  <si>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</si>
  <si>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</si>
  <si>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</si>
  <si>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</si>
  <si>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</si>
  <si>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</si>
  <si>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</si>
  <si>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</si>
  <si>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</si>
  <si>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</si>
  <si>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</si>
  <si>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</si>
  <si>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</si>
  <si>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</si>
  <si>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</si>
  <si>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</si>
  <si>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</si>
  <si>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</si>
  <si>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</si>
  <si>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</si>
  <si>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</si>
  <si>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</si>
  <si>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</si>
  <si>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</si>
  <si>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</si>
  <si>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</si>
  <si>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</si>
  <si>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</si>
  <si>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</si>
  <si>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</si>
  <si>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</si>
  <si>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</si>
  <si>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</si>
  <si>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</si>
  <si>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</si>
  <si>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</si>
  <si>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</si>
  <si>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</si>
  <si>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</si>
  <si>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</si>
  <si>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</si>
  <si>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</si>
  <si>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</si>
  <si>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</si>
  <si>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</si>
  <si>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</si>
  <si>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</si>
  <si>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</si>
  <si>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</si>
  <si>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</si>
  <si>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</si>
  <si>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</si>
  <si>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</si>
  <si>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</si>
  <si>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</si>
  <si>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</si>
  <si>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</si>
  <si>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</si>
  <si>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</si>
  <si>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</si>
  <si>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</si>
  <si>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</si>
  <si>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</si>
  <si>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</si>
  <si>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</si>
  <si>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</si>
  <si>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</si>
  <si>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</si>
  <si>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</si>
  <si>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</si>
  <si>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</si>
  <si>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</si>
  <si>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</si>
  <si>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</si>
  <si>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</si>
  <si>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</si>
  <si>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进修与培训</t>
  </si>
  <si>
    <t>2050801</t>
  </si>
  <si>
    <t>教师进修</t>
  </si>
  <si>
    <t>2050802</t>
  </si>
  <si>
    <t>干部教育</t>
  </si>
  <si>
    <t>2050803</t>
  </si>
  <si>
    <t>培训支出</t>
  </si>
  <si>
    <t>2050804</t>
  </si>
  <si>
    <t>退役士兵能力提升</t>
  </si>
  <si>
    <t>2050899</t>
  </si>
  <si>
    <t>其他进修与培训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</si>
  <si>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</si>
  <si>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</si>
  <si>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</si>
  <si>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</si>
  <si>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</si>
  <si>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</si>
  <si>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</si>
  <si>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</si>
  <si>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</si>
  <si>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</si>
  <si>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</si>
  <si>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</si>
  <si>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</si>
  <si>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</si>
  <si>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</si>
  <si>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</si>
  <si>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</si>
  <si>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</si>
  <si>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</si>
  <si>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</si>
  <si>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</si>
  <si>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</si>
  <si>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</si>
  <si>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</si>
  <si>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</si>
  <si>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</si>
  <si>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</si>
  <si>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</si>
  <si>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</si>
  <si>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</si>
  <si>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</si>
  <si>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</si>
  <si>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</si>
  <si>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</si>
  <si>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</si>
  <si>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</si>
  <si>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</si>
  <si>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</si>
  <si>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</si>
  <si>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</si>
  <si>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</si>
  <si>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</si>
  <si>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</si>
  <si>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</si>
  <si>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</si>
  <si>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</si>
  <si>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</si>
  <si>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</si>
  <si>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</si>
  <si>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</si>
  <si>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</si>
  <si>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</si>
  <si>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</si>
  <si>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</si>
  <si>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</si>
  <si>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</si>
  <si>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</si>
  <si>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</si>
  <si>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</si>
  <si>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</si>
  <si>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</si>
  <si>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</si>
  <si>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</si>
  <si>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</si>
  <si>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</si>
  <si>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</si>
  <si>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</si>
  <si>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</si>
  <si>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</si>
  <si>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</si>
  <si>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</si>
  <si>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</si>
  <si>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</si>
  <si>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</si>
  <si>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</si>
  <si>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</si>
  <si>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</si>
  <si>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</si>
  <si>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</si>
  <si>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</si>
  <si>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</si>
  <si>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</si>
  <si>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</si>
  <si>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</si>
  <si>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</si>
  <si>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</si>
  <si>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</si>
  <si>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</si>
  <si>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</si>
  <si>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</si>
  <si>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</si>
  <si>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</si>
  <si>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</si>
  <si>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</si>
  <si>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</si>
  <si>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</si>
  <si>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</si>
  <si>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</si>
  <si>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</si>
  <si>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</si>
  <si>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</si>
  <si>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</si>
  <si>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</si>
  <si>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</si>
  <si>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</si>
  <si>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</si>
  <si>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</si>
  <si>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</si>
  <si>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</si>
  <si>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</si>
  <si>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</si>
  <si>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</si>
  <si>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20610</t>
  </si>
  <si>
    <t>核电站乏燃料处理处置基金支出</t>
  </si>
  <si>
    <t>2061001</t>
  </si>
  <si>
    <t>乏燃料运输</t>
  </si>
  <si>
    <t>2061002</t>
  </si>
  <si>
    <t>乏燃料离堆贮存</t>
  </si>
  <si>
    <t>2061003</t>
  </si>
  <si>
    <t>乏燃料后处理</t>
  </si>
  <si>
    <t>2061004</t>
  </si>
  <si>
    <t>高放废物的处理处置</t>
  </si>
  <si>
    <t>2061005</t>
  </si>
  <si>
    <t>乏燃料后处理厂的建设、运行、改造和退役</t>
  </si>
  <si>
    <t>2061099</t>
  </si>
  <si>
    <t>其他乏燃料处理处置基金支出</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</si>
  <si>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</si>
  <si>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</si>
  <si>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</si>
  <si>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</si>
  <si>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</si>
  <si>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</si>
  <si>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</si>
  <si>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</si>
  <si>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</si>
  <si>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</si>
  <si>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</si>
  <si>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</si>
  <si>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</si>
  <si>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</si>
  <si>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</si>
  <si>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</si>
  <si>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</si>
  <si>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</si>
  <si>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</si>
  <si>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</si>
  <si>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</si>
  <si>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</si>
  <si>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</si>
  <si>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</si>
  <si>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</si>
  <si>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</si>
  <si>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</si>
  <si>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</si>
  <si>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</si>
  <si>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</si>
  <si>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</si>
  <si>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</si>
  <si>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</si>
  <si>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</si>
  <si>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</si>
  <si>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</si>
  <si>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</si>
  <si>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</si>
  <si>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</si>
  <si>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</si>
  <si>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</si>
  <si>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</si>
  <si>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</si>
  <si>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</si>
  <si>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</si>
  <si>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</si>
  <si>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</si>
  <si>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</si>
  <si>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</si>
  <si>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</si>
  <si>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</si>
  <si>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</si>
  <si>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</si>
  <si>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</si>
  <si>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</si>
  <si>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</si>
  <si>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</si>
  <si>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</si>
  <si>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</si>
  <si>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</si>
  <si>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</si>
  <si>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</si>
  <si>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</si>
  <si>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</si>
  <si>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</si>
  <si>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</si>
  <si>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</si>
  <si>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</si>
  <si>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</si>
  <si>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</si>
  <si>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</si>
  <si>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</si>
  <si>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</si>
  <si>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</si>
  <si>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</si>
  <si>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</si>
  <si>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</si>
  <si>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</si>
  <si>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</si>
  <si>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</si>
  <si>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</si>
  <si>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</si>
  <si>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</si>
  <si>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</si>
  <si>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</si>
  <si>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</si>
  <si>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</si>
  <si>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20707</t>
  </si>
  <si>
    <t>国家电影事业发展专项资金安排的支出</t>
  </si>
  <si>
    <t>2070701</t>
  </si>
  <si>
    <t>资助国产影片放映</t>
  </si>
  <si>
    <t>2070702</t>
  </si>
  <si>
    <t>资助影院建设</t>
  </si>
  <si>
    <t>2070703</t>
  </si>
  <si>
    <t>资助少数民族语电影译制</t>
  </si>
  <si>
    <t>2070704</t>
  </si>
  <si>
    <t>购买农村电影公益性放映版权服务</t>
  </si>
  <si>
    <t>2070799</t>
  </si>
  <si>
    <t>其他国家电影事业发展专项资金支出</t>
  </si>
  <si>
    <t>20708</t>
  </si>
  <si>
    <t>广播电视</t>
  </si>
  <si>
    <t>2070801</t>
  </si>
  <si>
    <t>2070802</t>
  </si>
  <si>
    <t>2070803</t>
  </si>
  <si>
    <t>2070806</t>
  </si>
  <si>
    <t>监测监管</t>
  </si>
  <si>
    <t>2070807</t>
  </si>
  <si>
    <t>传输发射</t>
  </si>
  <si>
    <t>2070808</t>
  </si>
  <si>
    <t>广播电视事务</t>
  </si>
  <si>
    <t>2070899</t>
  </si>
  <si>
    <t>其他广播电视支出</t>
  </si>
  <si>
    <t>20709</t>
  </si>
  <si>
    <t>旅游发展基金支出</t>
  </si>
  <si>
    <t>2070901</t>
  </si>
  <si>
    <t>宣传促销</t>
  </si>
  <si>
    <t>2070902</t>
  </si>
  <si>
    <t>行业规划</t>
  </si>
  <si>
    <t>2070903</t>
  </si>
  <si>
    <t>旅游事业补助</t>
  </si>
  <si>
    <t>2070904</t>
  </si>
  <si>
    <t>地方旅游开发项目补助</t>
  </si>
  <si>
    <t>2070999</t>
  </si>
  <si>
    <t>其他旅游发展基金支出</t>
  </si>
  <si>
    <t>20710</t>
  </si>
  <si>
    <t>国家电影事业发展专项资金对应专项债务收入安排的支出</t>
  </si>
  <si>
    <t>2071001</t>
  </si>
  <si>
    <t>资助城市影院</t>
  </si>
  <si>
    <t>2071099</t>
  </si>
  <si>
    <t>其他国家电影事业发展专项资金对应专项债务收入支出</t>
  </si>
  <si>
    <t>20799</t>
  </si>
  <si>
    <t>其他文化旅游体育与传媒支出</t>
  </si>
  <si>
    <t>2079902</t>
  </si>
  <si>
    <t>宣传文化发展专项支出</t>
  </si>
  <si>
    <t>2079903</t>
  </si>
  <si>
    <t>文化产业发展专项支出</t>
  </si>
  <si>
    <t>2079999</t>
  </si>
  <si>
    <t>208</t>
  </si>
  <si>
    <t>社会保障和就业支出</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</si>
  <si>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</si>
  <si>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</si>
  <si>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</si>
  <si>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</si>
  <si>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</si>
  <si>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</si>
  <si>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</si>
  <si>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</si>
  <si>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</si>
  <si>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</si>
  <si>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</si>
  <si>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</si>
  <si>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</si>
  <si>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</si>
  <si>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</si>
  <si>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</si>
  <si>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</si>
  <si>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</si>
  <si>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</si>
  <si>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</si>
  <si>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</si>
  <si>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</si>
  <si>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</si>
  <si>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</si>
  <si>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</si>
  <si>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</si>
  <si>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</si>
  <si>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</si>
  <si>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</si>
  <si>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</si>
  <si>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</si>
  <si>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</si>
  <si>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</si>
  <si>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</si>
  <si>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</si>
  <si>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</si>
  <si>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</si>
  <si>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</si>
  <si>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</si>
  <si>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</si>
  <si>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</si>
  <si>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</si>
  <si>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</si>
  <si>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</si>
  <si>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</si>
  <si>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</si>
  <si>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</si>
  <si>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</si>
  <si>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用一般公共财政预算补充基金</t>
  </si>
  <si>
    <t>2080451</t>
  </si>
  <si>
    <t>国有资本经营预算补充社保险基金支出</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</si>
  <si>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</si>
  <si>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</si>
  <si>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</si>
  <si>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</si>
  <si>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</si>
  <si>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</si>
  <si>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</si>
  <si>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</si>
  <si>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</si>
  <si>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</si>
  <si>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</si>
  <si>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</si>
  <si>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</si>
  <si>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</si>
  <si>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</si>
  <si>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</si>
  <si>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</si>
  <si>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</si>
  <si>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</si>
  <si>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</si>
  <si>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</si>
  <si>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</si>
  <si>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</si>
  <si>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</si>
  <si>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</si>
  <si>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</si>
  <si>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</si>
  <si>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</si>
  <si>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</si>
  <si>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</si>
  <si>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</si>
  <si>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</si>
  <si>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</si>
  <si>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</si>
  <si>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</si>
  <si>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</si>
  <si>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</si>
  <si>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</si>
  <si>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</si>
  <si>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</si>
  <si>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</si>
  <si>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</si>
  <si>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</si>
  <si>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</si>
  <si>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</si>
  <si>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</si>
  <si>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</si>
  <si>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</si>
  <si>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</si>
  <si>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</si>
  <si>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</si>
  <si>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</si>
  <si>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</si>
  <si>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</si>
  <si>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</si>
  <si>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</si>
  <si>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</si>
  <si>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</si>
  <si>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</si>
  <si>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</si>
  <si>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</si>
  <si>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</si>
  <si>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</si>
  <si>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</si>
  <si>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</si>
  <si>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</si>
  <si>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</si>
  <si>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</si>
  <si>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</si>
  <si>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</si>
  <si>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</si>
  <si>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</si>
  <si>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</si>
  <si>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</si>
  <si>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</si>
  <si>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</si>
  <si>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</si>
  <si>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</si>
  <si>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</si>
  <si>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</si>
  <si>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</si>
  <si>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</si>
  <si>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</si>
  <si>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</si>
  <si>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</si>
  <si>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</si>
  <si>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</si>
  <si>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</si>
  <si>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</si>
  <si>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</si>
  <si>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</si>
  <si>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</si>
  <si>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</si>
  <si>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</si>
  <si>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</si>
  <si>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</si>
  <si>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</si>
  <si>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</si>
  <si>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</si>
  <si>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</si>
  <si>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</si>
  <si>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</si>
  <si>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</si>
  <si>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</si>
  <si>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</si>
  <si>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</si>
  <si>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</si>
  <si>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</si>
  <si>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</si>
  <si>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</si>
  <si>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</si>
  <si>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</si>
  <si>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</si>
  <si>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</si>
  <si>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</si>
  <si>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</si>
  <si>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</si>
  <si>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</si>
  <si>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</si>
  <si>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</si>
  <si>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</si>
  <si>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</si>
  <si>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</si>
  <si>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</si>
  <si>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</si>
  <si>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</si>
  <si>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</si>
  <si>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</si>
  <si>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</si>
  <si>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</si>
  <si>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</si>
  <si>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</si>
  <si>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</si>
  <si>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</si>
  <si>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20822</t>
  </si>
  <si>
    <t>大中型水库移民后期扶持基金支出</t>
  </si>
  <si>
    <t>2082201</t>
  </si>
  <si>
    <t>移民补助</t>
  </si>
  <si>
    <t>2082202</t>
  </si>
  <si>
    <t>基础设施建设和经济发展</t>
  </si>
  <si>
    <t>2082299</t>
  </si>
  <si>
    <t>其他大中型水库移民后期扶持基金支出</t>
  </si>
  <si>
    <t>20823</t>
  </si>
  <si>
    <t>小型水库移民扶助基金安排的支出</t>
  </si>
  <si>
    <t>2082301</t>
  </si>
  <si>
    <t>2082302</t>
  </si>
  <si>
    <t>2082399</t>
  </si>
  <si>
    <t>其他小型水库移民扶助基金支出</t>
  </si>
  <si>
    <t>20824</t>
  </si>
  <si>
    <t>补充道路交通事故社会救助基金</t>
  </si>
  <si>
    <t>2082401</t>
  </si>
  <si>
    <t>交强险营业税补助基金支出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</si>
  <si>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</si>
  <si>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</si>
  <si>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</si>
  <si>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</si>
  <si>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</si>
  <si>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</si>
  <si>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</si>
  <si>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</si>
  <si>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</si>
  <si>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</si>
  <si>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</si>
  <si>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</si>
  <si>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</si>
  <si>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</si>
  <si>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</si>
  <si>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</si>
  <si>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</si>
  <si>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</si>
  <si>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</si>
  <si>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</si>
  <si>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</si>
  <si>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</si>
  <si>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</si>
  <si>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</si>
  <si>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</si>
  <si>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</si>
  <si>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</si>
  <si>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</si>
  <si>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</si>
  <si>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</si>
  <si>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</si>
  <si>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</si>
  <si>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</si>
  <si>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</si>
  <si>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</si>
  <si>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</si>
  <si>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20829</t>
  </si>
  <si>
    <t>小型水库移民扶助基金对应专项债务收入安排的支出</t>
  </si>
  <si>
    <t>2082901</t>
  </si>
  <si>
    <t>2082999</t>
  </si>
  <si>
    <t>其他小型水库移民扶助基金对应专项债务收入安排的支出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</si>
  <si>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</si>
  <si>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</si>
  <si>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</si>
  <si>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</si>
  <si>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</si>
  <si>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</si>
  <si>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</si>
  <si>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</si>
  <si>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</si>
  <si>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209</t>
  </si>
  <si>
    <t>社会保险基金支出</t>
  </si>
  <si>
    <t>20901</t>
  </si>
  <si>
    <t>企业职工基本养老保险基金支出</t>
  </si>
  <si>
    <t>2090101</t>
  </si>
  <si>
    <t>基本养老金</t>
  </si>
  <si>
    <t>2090102</t>
  </si>
  <si>
    <t>医疗补助金</t>
  </si>
  <si>
    <t>2090103</t>
  </si>
  <si>
    <t>丧葬抚恤补助</t>
  </si>
  <si>
    <t>2090199</t>
  </si>
  <si>
    <t>其他企业职工基本养老保险基金支出</t>
  </si>
  <si>
    <t>20902</t>
  </si>
  <si>
    <t>失业保险基金支出</t>
  </si>
  <si>
    <t>2090201</t>
  </si>
  <si>
    <t>失业保险金</t>
  </si>
  <si>
    <t>2090202</t>
  </si>
  <si>
    <t>医疗保险费</t>
  </si>
  <si>
    <t>2090203</t>
  </si>
  <si>
    <t>2090204</t>
  </si>
  <si>
    <t>职业培训和职业介绍补贴</t>
  </si>
  <si>
    <t>2090205</t>
  </si>
  <si>
    <t>技能提升补贴支出</t>
  </si>
  <si>
    <t>2090206</t>
  </si>
  <si>
    <t>稳定岗位补贴支出</t>
  </si>
  <si>
    <t>2090210</t>
  </si>
  <si>
    <t>其他费用支出</t>
  </si>
  <si>
    <t>2090299</t>
  </si>
  <si>
    <t>其他失业保险基金支出</t>
  </si>
  <si>
    <t>20903</t>
  </si>
  <si>
    <t>职工基本医疗保险基金支出</t>
  </si>
  <si>
    <t>2090301</t>
  </si>
  <si>
    <t>职工基本医疗保险统筹基金</t>
  </si>
  <si>
    <t>2090302</t>
  </si>
  <si>
    <t>职工基本医疗保险个人账户基金</t>
  </si>
  <si>
    <t>2090399</t>
  </si>
  <si>
    <t>其他职工基本医疗保险基金支出</t>
  </si>
  <si>
    <t>20904</t>
  </si>
  <si>
    <t>工伤保险基金支出</t>
  </si>
  <si>
    <t>2090401</t>
  </si>
  <si>
    <t>工伤保险待遇</t>
  </si>
  <si>
    <t>2090402</t>
  </si>
  <si>
    <t>劳动能力鉴定支出</t>
  </si>
  <si>
    <t>2090403</t>
  </si>
  <si>
    <t>工伤预防费用支出</t>
  </si>
  <si>
    <t>2090499</t>
  </si>
  <si>
    <t>其他工伤保险基金支出</t>
  </si>
  <si>
    <t>20910</t>
  </si>
  <si>
    <t>城乡居民基本养老保险基金支出</t>
  </si>
  <si>
    <t>2091001</t>
  </si>
  <si>
    <t>基础养老金支出</t>
  </si>
  <si>
    <t>2091002</t>
  </si>
  <si>
    <t>个人账户养老金支出</t>
  </si>
  <si>
    <t>2091003</t>
  </si>
  <si>
    <t>丧葬抚恤补助支出</t>
  </si>
  <si>
    <t>2091099</t>
  </si>
  <si>
    <t>其他城乡居民基本养老保险基金支出</t>
  </si>
  <si>
    <t>20911</t>
  </si>
  <si>
    <t>机关事业单位基本养老保险基金支出</t>
  </si>
  <si>
    <t>2091101</t>
  </si>
  <si>
    <t>基本养老金支出</t>
  </si>
  <si>
    <t>2091102</t>
  </si>
  <si>
    <t>2091199</t>
  </si>
  <si>
    <t>其他机关事业单位基本养老保险基金支出</t>
  </si>
  <si>
    <t>20912</t>
  </si>
  <si>
    <t>城乡居民基本医疗保险基金支出</t>
  </si>
  <si>
    <t>2091201</t>
  </si>
  <si>
    <t>城乡居民基本医疗保险基金医疗待遇支出</t>
  </si>
  <si>
    <t>2091202</t>
  </si>
  <si>
    <t>城乡居民大病保险支出</t>
  </si>
  <si>
    <t>2091299</t>
  </si>
  <si>
    <t>其他城乡居民基本医疗保险基金支出</t>
  </si>
  <si>
    <t>20997</t>
  </si>
  <si>
    <t>社会保险费划转</t>
  </si>
  <si>
    <t>20998</t>
  </si>
  <si>
    <t>社会保险费利息划转</t>
  </si>
  <si>
    <t>20999</t>
  </si>
  <si>
    <t>其他社会保险基金支出</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</si>
  <si>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</si>
  <si>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</si>
  <si>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</si>
  <si>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</si>
  <si>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</si>
  <si>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</si>
  <si>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</si>
  <si>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</si>
  <si>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</si>
  <si>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</si>
  <si>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</si>
  <si>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</si>
  <si>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</si>
  <si>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</si>
  <si>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</si>
  <si>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</si>
  <si>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</si>
  <si>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</si>
  <si>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</si>
  <si>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</si>
  <si>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</si>
  <si>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</si>
  <si>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</si>
  <si>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</si>
  <si>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</si>
  <si>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</si>
  <si>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</si>
  <si>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</si>
  <si>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</si>
  <si>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</si>
  <si>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</si>
  <si>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</si>
  <si>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</si>
  <si>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</si>
  <si>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</si>
  <si>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</si>
  <si>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</si>
  <si>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</si>
  <si>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</si>
  <si>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</si>
  <si>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</si>
  <si>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</si>
  <si>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</si>
  <si>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</si>
  <si>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</si>
  <si>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</si>
  <si>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</si>
  <si>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</si>
  <si>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</si>
  <si>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</si>
  <si>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</si>
  <si>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</si>
  <si>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</si>
  <si>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</si>
  <si>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</si>
  <si>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</si>
  <si>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</si>
  <si>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</si>
  <si>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</si>
  <si>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</si>
  <si>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</si>
  <si>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</si>
  <si>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</si>
  <si>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</si>
  <si>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</si>
  <si>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</si>
  <si>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</si>
  <si>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</si>
  <si>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</si>
  <si>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</si>
  <si>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</si>
  <si>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</si>
  <si>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</si>
  <si>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</si>
  <si>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</si>
  <si>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</si>
  <si>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</si>
  <si>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</si>
  <si>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</si>
  <si>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</si>
  <si>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</si>
  <si>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</si>
  <si>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</si>
  <si>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</si>
  <si>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</si>
  <si>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</si>
  <si>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</si>
  <si>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</si>
  <si>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</si>
  <si>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</si>
  <si>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</si>
  <si>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</si>
  <si>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</si>
  <si>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</si>
  <si>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</si>
  <si>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</si>
  <si>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</si>
  <si>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</si>
  <si>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</si>
  <si>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</si>
  <si>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</si>
  <si>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</si>
  <si>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</si>
  <si>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</si>
  <si>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</si>
  <si>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</si>
  <si>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</si>
  <si>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</si>
  <si>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</si>
  <si>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</si>
  <si>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</si>
  <si>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</si>
  <si>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</si>
  <si>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</si>
  <si>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</si>
  <si>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</si>
  <si>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</si>
  <si>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</si>
  <si>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</si>
  <si>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</si>
  <si>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</si>
  <si>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</si>
  <si>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</si>
  <si>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</si>
  <si>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</si>
  <si>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</si>
  <si>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</si>
  <si>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</si>
  <si>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</si>
  <si>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</si>
  <si>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</si>
  <si>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</si>
  <si>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</si>
  <si>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</si>
  <si>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</si>
  <si>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</si>
  <si>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</si>
  <si>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</si>
  <si>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</si>
  <si>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</si>
  <si>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</si>
  <si>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</si>
  <si>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</si>
  <si>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</si>
  <si>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</si>
  <si>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</si>
  <si>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</si>
  <si>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</si>
  <si>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</si>
  <si>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</si>
  <si>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</si>
  <si>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</si>
  <si>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</si>
  <si>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</si>
  <si>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</si>
  <si>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</si>
  <si>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</si>
  <si>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</si>
  <si>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</si>
  <si>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</si>
  <si>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</si>
  <si>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</si>
  <si>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</si>
  <si>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</si>
  <si>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</si>
  <si>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</si>
  <si>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</si>
  <si>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</si>
  <si>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</si>
  <si>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</si>
  <si>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</si>
  <si>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</si>
  <si>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</si>
  <si>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</si>
  <si>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</si>
  <si>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</si>
  <si>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</si>
  <si>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</si>
  <si>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</si>
  <si>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</si>
  <si>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</si>
  <si>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</si>
  <si>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</si>
  <si>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</si>
  <si>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</si>
  <si>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</si>
  <si>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</si>
  <si>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</si>
  <si>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</si>
  <si>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</si>
  <si>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</si>
  <si>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</si>
  <si>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</si>
  <si>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</si>
  <si>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</si>
  <si>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</si>
  <si>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</si>
  <si>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</si>
  <si>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</si>
  <si>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</si>
  <si>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</si>
  <si>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</si>
  <si>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</si>
  <si>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</si>
  <si>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</si>
  <si>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</si>
  <si>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</si>
  <si>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</si>
  <si>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</si>
  <si>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</si>
  <si>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</si>
  <si>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</si>
  <si>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</si>
  <si>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</si>
  <si>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</si>
  <si>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</si>
  <si>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</si>
  <si>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</si>
  <si>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</si>
  <si>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</si>
  <si>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</si>
  <si>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</si>
  <si>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</si>
  <si>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</si>
  <si>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</si>
  <si>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</si>
  <si>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</si>
  <si>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</si>
  <si>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</si>
  <si>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</si>
  <si>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</si>
  <si>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</si>
  <si>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</si>
  <si>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</si>
  <si>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</si>
  <si>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</si>
  <si>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</si>
  <si>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</si>
  <si>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</si>
  <si>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</si>
  <si>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</si>
  <si>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</si>
  <si>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</si>
  <si>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</si>
  <si>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</si>
  <si>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</si>
  <si>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</si>
  <si>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</si>
  <si>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</si>
  <si>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</si>
  <si>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</si>
  <si>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</si>
  <si>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</si>
  <si>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</si>
  <si>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</si>
  <si>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</si>
  <si>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</si>
  <si>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</si>
  <si>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</si>
  <si>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</si>
  <si>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</si>
  <si>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</si>
  <si>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</si>
  <si>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</si>
  <si>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</si>
  <si>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</si>
  <si>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</si>
  <si>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</si>
  <si>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</si>
  <si>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</si>
  <si>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</si>
  <si>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</si>
  <si>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</si>
  <si>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</si>
  <si>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21160</t>
  </si>
  <si>
    <t>可再生能源电价附加收入安排的支出</t>
  </si>
  <si>
    <t>2116001</t>
  </si>
  <si>
    <t>风力发电补助</t>
  </si>
  <si>
    <t>2116002</t>
  </si>
  <si>
    <t>太阳能发电补助</t>
  </si>
  <si>
    <t>2116003</t>
  </si>
  <si>
    <t>生物质能发电补助</t>
  </si>
  <si>
    <t>2116099</t>
  </si>
  <si>
    <t>其他可再生能源电价附加收入安排的支出</t>
  </si>
  <si>
    <t>21161</t>
  </si>
  <si>
    <t>废弃电器电子产品处理基金支出</t>
  </si>
  <si>
    <t>2116101</t>
  </si>
  <si>
    <t>回收处理费用补贴</t>
  </si>
  <si>
    <t>2116102</t>
  </si>
  <si>
    <t>信息系统建设</t>
  </si>
  <si>
    <t>2116103</t>
  </si>
  <si>
    <t>基金征管经费</t>
  </si>
  <si>
    <t>2116104</t>
  </si>
  <si>
    <t>其他废弃电器电子产品处理基金支出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</si>
  <si>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</si>
  <si>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</si>
  <si>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</si>
  <si>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</si>
  <si>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</si>
  <si>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</si>
  <si>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</si>
  <si>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</si>
  <si>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</si>
  <si>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</si>
  <si>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</si>
  <si>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</si>
  <si>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</si>
  <si>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</si>
  <si>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</si>
  <si>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</si>
  <si>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</si>
  <si>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</si>
  <si>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</si>
  <si>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</si>
  <si>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</si>
  <si>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</si>
  <si>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</si>
  <si>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</si>
  <si>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</si>
  <si>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</si>
  <si>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</si>
  <si>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</si>
  <si>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</si>
  <si>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</si>
  <si>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</si>
  <si>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</si>
  <si>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</si>
  <si>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</si>
  <si>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</si>
  <si>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</si>
  <si>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</si>
  <si>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</si>
  <si>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</si>
  <si>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21208</t>
  </si>
  <si>
    <t>国有土地使用权出让收入安排的支出</t>
  </si>
  <si>
    <t>2120801</t>
  </si>
  <si>
    <t>征地和拆迁补偿支出</t>
  </si>
  <si>
    <t>2120802</t>
  </si>
  <si>
    <t>土地开发支出</t>
  </si>
  <si>
    <t>2120803</t>
  </si>
  <si>
    <t>城市建设支出</t>
  </si>
  <si>
    <t>2120804</t>
  </si>
  <si>
    <t>农村基础设施建设支出</t>
  </si>
  <si>
    <t>2120805</t>
  </si>
  <si>
    <t>补助被征地农民支出</t>
  </si>
  <si>
    <t>2120806</t>
  </si>
  <si>
    <t>土地出让业务支出</t>
  </si>
  <si>
    <t>2120807</t>
  </si>
  <si>
    <t>廉租住房支出</t>
  </si>
  <si>
    <t>2120809</t>
  </si>
  <si>
    <t>支付破产或改制企业职工安置费</t>
  </si>
  <si>
    <t>2120810</t>
  </si>
  <si>
    <t>棚户区改造支出</t>
  </si>
  <si>
    <t>2120811</t>
  </si>
  <si>
    <t>公共租赁住房支出</t>
  </si>
  <si>
    <t>2120813</t>
  </si>
  <si>
    <t>保障性住房租金补贴</t>
  </si>
  <si>
    <t>2120814</t>
  </si>
  <si>
    <t>农业生产发展支出</t>
  </si>
  <si>
    <t>2120815</t>
  </si>
  <si>
    <t>农村社会事业支出</t>
  </si>
  <si>
    <t>2120816</t>
  </si>
  <si>
    <t>农业农村生态环境支出</t>
  </si>
  <si>
    <t>2120899</t>
  </si>
  <si>
    <t>其他国有土地使用权出让收入安排的支出</t>
  </si>
  <si>
    <t>21210</t>
  </si>
  <si>
    <t>国有土地收益基金安排的支出</t>
  </si>
  <si>
    <t>2121001</t>
  </si>
  <si>
    <t>2121002</t>
  </si>
  <si>
    <t>2121099</t>
  </si>
  <si>
    <t>其他国有土地收益基金支出</t>
  </si>
  <si>
    <t>21211</t>
  </si>
  <si>
    <t>农业土地开发资金安排的支出</t>
  </si>
  <si>
    <t>21213</t>
  </si>
  <si>
    <t>城市基础设施配套费安排的支出</t>
  </si>
  <si>
    <t>2121301</t>
  </si>
  <si>
    <t>城市公共设施</t>
  </si>
  <si>
    <t>2121302</t>
  </si>
  <si>
    <t>城市环境卫生</t>
  </si>
  <si>
    <t>2121303</t>
  </si>
  <si>
    <t>公有房屋</t>
  </si>
  <si>
    <t>2121304</t>
  </si>
  <si>
    <t>城市防洪</t>
  </si>
  <si>
    <t>2121399</t>
  </si>
  <si>
    <t>其他城市基础设施配套费安排的支出</t>
  </si>
  <si>
    <t>21214</t>
  </si>
  <si>
    <t>污水处理费安排的支出</t>
  </si>
  <si>
    <t>2121401</t>
  </si>
  <si>
    <t>污水处理设施建设和运营</t>
  </si>
  <si>
    <t>2121402</t>
  </si>
  <si>
    <t>代征手续费</t>
  </si>
  <si>
    <t>2121499</t>
  </si>
  <si>
    <t>其他污水处理费安排的支出</t>
  </si>
  <si>
    <t>21215</t>
  </si>
  <si>
    <t>土地储备专项债券收入安排的支出</t>
  </si>
  <si>
    <t>2121501</t>
  </si>
  <si>
    <t>2121502</t>
  </si>
  <si>
    <t>2121599</t>
  </si>
  <si>
    <t>其他土地储备专项债券收入安排的支出</t>
  </si>
  <si>
    <t>21216</t>
  </si>
  <si>
    <t>棚户区改造专项债券收入安排的支出</t>
  </si>
  <si>
    <t>2121601</t>
  </si>
  <si>
    <t>2121602</t>
  </si>
  <si>
    <t>2121699</t>
  </si>
  <si>
    <t>其他棚户区改造专项债券收入安排的支出</t>
  </si>
  <si>
    <t>21217</t>
  </si>
  <si>
    <t>城市基础设施配套费对应专项债务收入安排的支出</t>
  </si>
  <si>
    <t>2121701</t>
  </si>
  <si>
    <t>2121702</t>
  </si>
  <si>
    <t>2121703</t>
  </si>
  <si>
    <t>2121704</t>
  </si>
  <si>
    <t>2121799</t>
  </si>
  <si>
    <t>其他城市基础设施配套费对应专项债务收入安排的支出</t>
  </si>
  <si>
    <t>21218</t>
  </si>
  <si>
    <t>污水处理费对应专项债务收入安排的支出</t>
  </si>
  <si>
    <t>2121801</t>
  </si>
  <si>
    <t>2121899</t>
  </si>
  <si>
    <t>其他污水处理费对应专项债务收入安排的支出</t>
  </si>
  <si>
    <t>21219</t>
  </si>
  <si>
    <t>国有土地使用权出让收入对应专项债务收入安排的支出</t>
  </si>
  <si>
    <t>2121901</t>
  </si>
  <si>
    <t>2121902</t>
  </si>
  <si>
    <t>2121903</t>
  </si>
  <si>
    <t>2121904</t>
  </si>
  <si>
    <t>2121905</t>
  </si>
  <si>
    <t>2121906</t>
  </si>
  <si>
    <t>2121907</t>
  </si>
  <si>
    <t>2121999</t>
  </si>
  <si>
    <t>其他国有土地使用权出让收入对应专项债务安排的支出</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</si>
  <si>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</si>
  <si>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</si>
  <si>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</si>
  <si>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</si>
  <si>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</si>
  <si>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</si>
  <si>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</si>
  <si>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</si>
  <si>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</si>
  <si>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</si>
  <si>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</si>
  <si>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</si>
  <si>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</si>
  <si>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</si>
  <si>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</si>
  <si>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</si>
  <si>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</si>
  <si>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</si>
  <si>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</si>
  <si>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</si>
  <si>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</si>
  <si>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</si>
  <si>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</si>
  <si>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</si>
  <si>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</si>
  <si>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</si>
  <si>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</si>
  <si>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</si>
  <si>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</si>
  <si>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</si>
  <si>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</si>
  <si>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</si>
  <si>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</si>
  <si>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</si>
  <si>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</si>
  <si>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</si>
  <si>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</si>
  <si>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</si>
  <si>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</si>
  <si>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</si>
  <si>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</si>
  <si>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</si>
  <si>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</si>
  <si>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</si>
  <si>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</si>
  <si>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</si>
  <si>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</si>
  <si>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</si>
  <si>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</si>
  <si>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</si>
  <si>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</si>
  <si>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</si>
  <si>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</si>
  <si>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</si>
  <si>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</si>
  <si>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</si>
  <si>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</si>
  <si>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</si>
  <si>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</si>
  <si>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</si>
  <si>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</si>
  <si>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</si>
  <si>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</si>
  <si>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</si>
  <si>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</si>
  <si>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</si>
  <si>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</si>
  <si>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</si>
  <si>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</si>
  <si>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</si>
  <si>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</si>
  <si>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</si>
  <si>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</si>
  <si>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</si>
  <si>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</si>
  <si>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</si>
  <si>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</si>
  <si>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</si>
  <si>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</si>
  <si>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</si>
  <si>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</si>
  <si>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</si>
  <si>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</si>
  <si>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</si>
  <si>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</si>
  <si>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</si>
  <si>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</si>
  <si>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</si>
  <si>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</si>
  <si>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</si>
  <si>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</si>
  <si>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</si>
  <si>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</si>
  <si>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</si>
  <si>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</si>
  <si>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</si>
  <si>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</si>
  <si>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</si>
  <si>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</si>
  <si>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</si>
  <si>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</si>
  <si>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</si>
  <si>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</si>
  <si>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</si>
  <si>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</si>
  <si>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</si>
  <si>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</si>
  <si>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</si>
  <si>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水利执法监督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</si>
  <si>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</si>
  <si>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</si>
  <si>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</si>
  <si>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</si>
  <si>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</si>
  <si>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</si>
  <si>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</si>
  <si>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</si>
  <si>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</si>
  <si>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</si>
  <si>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</si>
  <si>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</si>
  <si>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</si>
  <si>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</si>
  <si>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</si>
  <si>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</si>
  <si>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</si>
  <si>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</si>
  <si>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</si>
  <si>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</si>
  <si>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</si>
  <si>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</si>
  <si>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</si>
  <si>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</si>
  <si>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</si>
  <si>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</si>
  <si>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</si>
  <si>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</si>
  <si>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农村人畜饮水</t>
  </si>
  <si>
    <t>2130336</t>
  </si>
  <si>
    <t>南水北调工程建设</t>
  </si>
  <si>
    <t>2130337</t>
  </si>
  <si>
    <t>南水北调工程管理</t>
  </si>
  <si>
    <t>2130399</t>
  </si>
  <si>
    <t>其他水利支出</t>
  </si>
  <si>
    <t>21305</t>
  </si>
  <si>
    <t>巩固脱贫衔接乡村振兴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</si>
  <si>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</si>
  <si>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</si>
  <si>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</si>
  <si>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</si>
  <si>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</si>
  <si>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</si>
  <si>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</si>
  <si>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</si>
  <si>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</si>
  <si>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</si>
  <si>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</si>
  <si>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</si>
  <si>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</si>
  <si>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</si>
  <si>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</si>
  <si>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</si>
  <si>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</si>
  <si>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</si>
  <si>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</si>
  <si>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</si>
  <si>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</si>
  <si>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</si>
  <si>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</si>
  <si>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</si>
  <si>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</si>
  <si>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</si>
  <si>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</si>
  <si>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</si>
  <si>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</si>
  <si>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</si>
  <si>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</si>
  <si>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</si>
  <si>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</si>
  <si>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</si>
  <si>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</si>
  <si>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</si>
  <si>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</si>
  <si>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</si>
  <si>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</si>
  <si>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</si>
  <si>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</si>
  <si>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</si>
  <si>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</si>
  <si>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</si>
  <si>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</si>
  <si>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</si>
  <si>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</si>
  <si>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</si>
  <si>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</si>
  <si>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</si>
  <si>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</si>
  <si>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</si>
  <si>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</si>
  <si>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</si>
  <si>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</si>
  <si>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</si>
  <si>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</si>
  <si>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</si>
  <si>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</si>
  <si>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</si>
  <si>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</si>
  <si>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</si>
  <si>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</si>
  <si>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</si>
  <si>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</si>
  <si>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</si>
  <si>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</si>
  <si>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</si>
  <si>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</si>
  <si>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</si>
  <si>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</si>
  <si>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</si>
  <si>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</si>
  <si>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</si>
  <si>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</si>
  <si>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</si>
  <si>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</si>
  <si>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</si>
  <si>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</si>
  <si>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</si>
  <si>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</si>
  <si>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</si>
  <si>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</si>
  <si>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</si>
  <si>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</si>
  <si>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</si>
  <si>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</si>
  <si>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</si>
  <si>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</si>
  <si>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</si>
  <si>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</si>
  <si>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</si>
  <si>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</si>
  <si>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</si>
  <si>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</si>
  <si>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</si>
  <si>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</si>
  <si>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</si>
  <si>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</si>
  <si>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</si>
  <si>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</si>
  <si>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</si>
  <si>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</si>
  <si>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</si>
  <si>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</si>
  <si>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</si>
  <si>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</si>
  <si>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</si>
  <si>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</si>
  <si>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</si>
  <si>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</si>
  <si>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</si>
  <si>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</si>
  <si>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</si>
  <si>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</si>
  <si>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</si>
  <si>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</si>
  <si>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</si>
  <si>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</si>
  <si>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</si>
  <si>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</si>
  <si>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</si>
  <si>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</si>
  <si>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</si>
  <si>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</si>
  <si>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</si>
  <si>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</si>
  <si>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</si>
  <si>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</si>
  <si>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</si>
  <si>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</si>
  <si>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</si>
  <si>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</si>
  <si>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</si>
  <si>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</si>
  <si>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</si>
  <si>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</si>
  <si>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</si>
  <si>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</si>
  <si>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</si>
  <si>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</si>
  <si>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</si>
  <si>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</si>
  <si>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</si>
  <si>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</si>
  <si>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</si>
  <si>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</si>
  <si>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车辆购置税用于老旧汽车报废更新补贴支出</t>
  </si>
  <si>
    <t>2140699</t>
  </si>
  <si>
    <t>车辆购置税其他支出</t>
  </si>
  <si>
    <t>21460</t>
  </si>
  <si>
    <t>海南省高等级公路车辆通行附加费安排的支出</t>
  </si>
  <si>
    <t>2146001</t>
  </si>
  <si>
    <t>2146002</t>
  </si>
  <si>
    <t>2146003</t>
  </si>
  <si>
    <t>公路还贷</t>
  </si>
  <si>
    <t>2146099</t>
  </si>
  <si>
    <t>其他海南省高等级公路车辆通行附加费安排的支出</t>
  </si>
  <si>
    <t>21462</t>
  </si>
  <si>
    <t>车辆通行费安排的支出</t>
  </si>
  <si>
    <t>2146201</t>
  </si>
  <si>
    <t>2146202</t>
  </si>
  <si>
    <t>政府还贷公路养护</t>
  </si>
  <si>
    <t>2146203</t>
  </si>
  <si>
    <t>政府还贷公路管理</t>
  </si>
  <si>
    <t>2146299</t>
  </si>
  <si>
    <t>其他车辆通行费安排的支出</t>
  </si>
  <si>
    <t>21471</t>
  </si>
  <si>
    <t>政府收费公路专项债券收入安排的支出</t>
  </si>
  <si>
    <t>2147101</t>
  </si>
  <si>
    <t>2147199</t>
  </si>
  <si>
    <t>其他政府收费公路专项债券收入安排的支出</t>
  </si>
  <si>
    <t>21472</t>
  </si>
  <si>
    <t>车辆通行费对应专项债务收入安排的支出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</si>
  <si>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</si>
  <si>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</si>
  <si>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</si>
  <si>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</si>
  <si>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</si>
  <si>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</si>
  <si>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</si>
  <si>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</si>
  <si>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</si>
  <si>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</si>
  <si>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</si>
  <si>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</si>
  <si>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</si>
  <si>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</si>
  <si>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</si>
  <si>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</si>
  <si>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</si>
  <si>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</si>
  <si>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</si>
  <si>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</si>
  <si>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</si>
  <si>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</si>
  <si>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</si>
  <si>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</si>
  <si>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</si>
  <si>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</si>
  <si>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</si>
  <si>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</si>
  <si>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</si>
  <si>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</si>
  <si>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</si>
  <si>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</si>
  <si>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</si>
  <si>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</si>
  <si>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</si>
  <si>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</si>
  <si>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</si>
  <si>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</si>
  <si>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</si>
  <si>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</si>
  <si>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</si>
  <si>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</si>
  <si>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</si>
  <si>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</si>
  <si>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</si>
  <si>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</si>
  <si>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</si>
  <si>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</si>
  <si>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</si>
  <si>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</si>
  <si>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</si>
  <si>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</si>
  <si>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</si>
  <si>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</si>
  <si>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</si>
  <si>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</si>
  <si>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</si>
  <si>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</si>
  <si>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</si>
  <si>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</si>
  <si>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</si>
  <si>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</si>
  <si>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</si>
  <si>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</si>
  <si>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</si>
  <si>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</si>
  <si>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</si>
  <si>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</si>
  <si>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</si>
  <si>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</si>
  <si>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</si>
  <si>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</si>
  <si>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</si>
  <si>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</si>
  <si>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</si>
  <si>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</si>
  <si>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</si>
  <si>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</si>
  <si>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</si>
  <si>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</si>
  <si>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</si>
  <si>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</si>
  <si>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</si>
  <si>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</si>
  <si>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</si>
  <si>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</si>
  <si>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</si>
  <si>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</si>
  <si>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</si>
  <si>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</si>
  <si>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</si>
  <si>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</si>
  <si>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</si>
  <si>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</si>
  <si>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</si>
  <si>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</si>
  <si>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</si>
  <si>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</si>
  <si>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</si>
  <si>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</si>
  <si>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</si>
  <si>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</si>
  <si>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21562</t>
  </si>
  <si>
    <t>农网还贷资金支出</t>
  </si>
  <si>
    <t>2156201</t>
  </si>
  <si>
    <t>中央农网还贷资金支出</t>
  </si>
  <si>
    <t>2156202</t>
  </si>
  <si>
    <t>地方农网还贷资金支出</t>
  </si>
  <si>
    <t>2156299</t>
  </si>
  <si>
    <t>其他农网还贷资金支出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</si>
  <si>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</si>
  <si>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</si>
  <si>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</si>
  <si>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</si>
  <si>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</si>
  <si>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</si>
  <si>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</si>
  <si>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</si>
  <si>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</si>
  <si>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</si>
  <si>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</si>
  <si>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</si>
  <si>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</si>
  <si>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</si>
  <si>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</si>
  <si>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</si>
  <si>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</si>
  <si>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</si>
  <si>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</si>
  <si>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</si>
  <si>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</si>
  <si>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</si>
  <si>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</si>
  <si>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</si>
  <si>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</si>
  <si>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</si>
  <si>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</si>
  <si>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</si>
  <si>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</si>
  <si>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</si>
  <si>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</si>
  <si>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</si>
  <si>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</si>
  <si>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</si>
  <si>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</si>
  <si>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</si>
  <si>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</si>
  <si>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</si>
  <si>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</si>
  <si>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</si>
  <si>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</si>
  <si>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</si>
  <si>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</si>
  <si>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</si>
  <si>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</si>
  <si>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</si>
  <si>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</si>
  <si>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</si>
  <si>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</si>
  <si>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</si>
  <si>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</si>
  <si>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</si>
  <si>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</si>
  <si>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</si>
  <si>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</si>
  <si>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</si>
  <si>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</si>
  <si>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</si>
  <si>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</si>
  <si>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</si>
  <si>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</si>
  <si>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</si>
  <si>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</si>
  <si>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</si>
  <si>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</si>
  <si>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</si>
  <si>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</si>
  <si>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</si>
  <si>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</si>
  <si>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</si>
  <si>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</si>
  <si>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</si>
  <si>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</si>
  <si>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</si>
  <si>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</si>
  <si>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</si>
  <si>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</si>
  <si>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</si>
  <si>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</si>
  <si>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</si>
  <si>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</si>
  <si>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</si>
  <si>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</si>
  <si>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</si>
  <si>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</si>
  <si>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</si>
  <si>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</si>
  <si>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</si>
  <si>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</si>
  <si>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</si>
  <si>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</si>
  <si>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</si>
  <si>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</si>
  <si>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</si>
  <si>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</si>
  <si>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</si>
  <si>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</si>
  <si>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</si>
  <si>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</si>
  <si>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</si>
  <si>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</si>
  <si>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</si>
  <si>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</si>
  <si>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</si>
  <si>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</si>
  <si>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</si>
  <si>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</si>
  <si>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</si>
  <si>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</si>
  <si>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</si>
  <si>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</si>
  <si>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</si>
  <si>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</si>
  <si>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</si>
  <si>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</si>
  <si>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</si>
  <si>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</si>
  <si>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</si>
  <si>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</si>
  <si>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</si>
  <si>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</si>
  <si>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</si>
  <si>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</si>
  <si>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</si>
  <si>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</si>
  <si>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</si>
  <si>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</si>
  <si>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</si>
  <si>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</si>
  <si>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</si>
  <si>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</si>
  <si>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</si>
  <si>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</si>
  <si>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</si>
  <si>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</si>
  <si>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</si>
  <si>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</si>
  <si>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</si>
  <si>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</si>
  <si>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</si>
  <si>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</si>
  <si>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</si>
  <si>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2210108</t>
  </si>
  <si>
    <t>老旧小区改造</t>
  </si>
  <si>
    <t>2210109</t>
  </si>
  <si>
    <t>住房租赁市场发展</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</si>
  <si>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</si>
  <si>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</si>
  <si>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</si>
  <si>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</si>
  <si>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</si>
  <si>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</si>
  <si>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</si>
  <si>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</si>
  <si>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</si>
  <si>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</si>
  <si>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</si>
  <si>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</si>
  <si>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</si>
  <si>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</si>
  <si>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</si>
  <si>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</si>
  <si>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</si>
  <si>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</si>
  <si>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</si>
  <si>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</si>
  <si>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</si>
  <si>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</si>
  <si>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</si>
  <si>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</si>
  <si>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</si>
  <si>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</si>
  <si>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财务与审计支出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</si>
  <si>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</si>
  <si>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</si>
  <si>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</si>
  <si>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</si>
  <si>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</si>
  <si>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</si>
  <si>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</si>
  <si>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</si>
  <si>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</si>
  <si>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</si>
  <si>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</si>
  <si>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</si>
  <si>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</si>
  <si>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</si>
  <si>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</si>
  <si>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</si>
  <si>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</si>
  <si>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</si>
  <si>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</si>
  <si>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</si>
  <si>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</si>
  <si>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</si>
  <si>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</si>
  <si>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</si>
  <si>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</si>
  <si>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</si>
  <si>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</si>
  <si>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</si>
  <si>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</si>
  <si>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</si>
  <si>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天然铀能源储备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</si>
  <si>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</si>
  <si>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</si>
  <si>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</si>
  <si>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</si>
  <si>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</si>
  <si>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</si>
  <si>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</si>
  <si>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</si>
  <si>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</si>
  <si>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</si>
  <si>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</si>
  <si>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</si>
  <si>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</si>
  <si>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</si>
  <si>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</si>
  <si>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</si>
  <si>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</si>
  <si>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</si>
  <si>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</si>
  <si>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</si>
  <si>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</si>
  <si>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</si>
  <si>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</si>
  <si>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</si>
  <si>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</si>
  <si>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</si>
  <si>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</si>
  <si>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</si>
  <si>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</si>
  <si>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</si>
  <si>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</si>
  <si>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</si>
  <si>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</si>
  <si>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</si>
  <si>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</si>
  <si>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</si>
  <si>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</si>
  <si>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</si>
  <si>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</si>
  <si>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</si>
  <si>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</si>
  <si>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</si>
  <si>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</si>
  <si>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</si>
  <si>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223</t>
  </si>
  <si>
    <t>国有资本经营预算支出</t>
  </si>
  <si>
    <t>22301</t>
  </si>
  <si>
    <t>解决历史遗留问题及改革成本支出</t>
  </si>
  <si>
    <t>2230101</t>
  </si>
  <si>
    <t>厂办大集体改革支出</t>
  </si>
  <si>
    <t>2230102</t>
  </si>
  <si>
    <t>"三供一业"移交补助支出</t>
  </si>
  <si>
    <t>2230103</t>
  </si>
  <si>
    <t>国有企业办职教幼教补助支出</t>
  </si>
  <si>
    <t>2230104</t>
  </si>
  <si>
    <t>国有企业办公共服务机构移交补助支出</t>
  </si>
  <si>
    <t>2230105</t>
  </si>
  <si>
    <t>国有企业退休人员社会化管理补助支出</t>
  </si>
  <si>
    <t>2230106</t>
  </si>
  <si>
    <t>国有企业棚户区改造支出</t>
  </si>
  <si>
    <t>2230107</t>
  </si>
  <si>
    <t>国有企业改革成本支出</t>
  </si>
  <si>
    <t>2230108</t>
  </si>
  <si>
    <t>离休干部医药费补助支出</t>
  </si>
  <si>
    <t>2230109</t>
  </si>
  <si>
    <t>金融企业改革性支出</t>
  </si>
  <si>
    <t>2230199</t>
  </si>
  <si>
    <t>其他解决历史遗留问题及改革成本支出</t>
  </si>
  <si>
    <t>22302</t>
  </si>
  <si>
    <t>国有企业资本金注入</t>
  </si>
  <si>
    <t>2230201</t>
  </si>
  <si>
    <t>国有经济结构调整支出</t>
  </si>
  <si>
    <t>2230202</t>
  </si>
  <si>
    <t>公益性设施投资支出</t>
  </si>
  <si>
    <t>2230203</t>
  </si>
  <si>
    <t>前瞻性战略性产业发展支出</t>
  </si>
  <si>
    <t>2230204</t>
  </si>
  <si>
    <t>生态环境保护支出</t>
  </si>
  <si>
    <t>2230205</t>
  </si>
  <si>
    <t>支持科技进步支出</t>
  </si>
  <si>
    <t>2230206</t>
  </si>
  <si>
    <t>保障国家经济安全支出</t>
  </si>
  <si>
    <t>2230207</t>
  </si>
  <si>
    <t>对外投资合作支出</t>
  </si>
  <si>
    <t>2230208</t>
  </si>
  <si>
    <t>金融企业资本性支出</t>
  </si>
  <si>
    <t>2230299</t>
  </si>
  <si>
    <t>其他国有企业资本金注入</t>
  </si>
  <si>
    <t>22303</t>
  </si>
  <si>
    <t>国有企业政策性补贴</t>
  </si>
  <si>
    <t>2230301</t>
  </si>
  <si>
    <t>22399</t>
  </si>
  <si>
    <t>其他国有资本经营预算支出</t>
  </si>
  <si>
    <t>2239999</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</si>
  <si>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</si>
  <si>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</si>
  <si>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</si>
  <si>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</si>
  <si>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</si>
  <si>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</si>
  <si>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</si>
  <si>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</si>
  <si>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</si>
  <si>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</si>
  <si>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</si>
  <si>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</si>
  <si>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</si>
  <si>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</si>
  <si>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</si>
  <si>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</si>
  <si>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</si>
  <si>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</si>
  <si>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</si>
  <si>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</si>
  <si>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</si>
  <si>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</si>
  <si>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</si>
  <si>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</si>
  <si>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</si>
  <si>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</si>
  <si>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</si>
  <si>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</si>
  <si>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</si>
  <si>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</si>
  <si>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</si>
  <si>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</si>
  <si>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</si>
  <si>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</si>
  <si>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</si>
  <si>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</si>
  <si>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</si>
  <si>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</si>
  <si>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</si>
  <si>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</si>
  <si>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</si>
  <si>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</si>
  <si>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</si>
  <si>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</si>
  <si>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</si>
  <si>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</si>
  <si>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</si>
  <si>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</si>
  <si>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</si>
  <si>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</si>
  <si>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</si>
  <si>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</si>
  <si>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</si>
  <si>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</si>
  <si>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</si>
  <si>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</si>
  <si>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</si>
  <si>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</si>
  <si>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</si>
  <si>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</si>
  <si>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</si>
  <si>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</si>
  <si>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</si>
  <si>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</si>
  <si>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</si>
  <si>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</si>
  <si>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</si>
  <si>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</si>
  <si>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</si>
  <si>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</si>
  <si>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</si>
  <si>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</si>
  <si>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</si>
  <si>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</si>
  <si>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</si>
  <si>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</si>
  <si>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</si>
  <si>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</si>
  <si>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</si>
  <si>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</si>
  <si>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</si>
  <si>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</si>
  <si>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</si>
  <si>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</si>
  <si>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</si>
  <si>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</si>
  <si>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22999</t>
  </si>
  <si>
    <t>2299999</t>
  </si>
  <si>
    <t xml:space="preserve">    表三</t>
  </si>
  <si>
    <t>2022年一般公共预算收支总表</t>
  </si>
  <si>
    <t>审核公式</t>
  </si>
  <si>
    <t>收入</t>
  </si>
  <si>
    <t>支出</t>
  </si>
  <si>
    <t>项目</t>
  </si>
  <si>
    <t>收入总计</t>
  </si>
  <si>
    <t>支出总计</t>
  </si>
  <si>
    <t>一、本级收入合计</t>
  </si>
  <si>
    <t>一、本级支出合计</t>
  </si>
  <si>
    <t>二、转移性收入合计</t>
  </si>
  <si>
    <t>二、转移性支出</t>
  </si>
  <si>
    <t xml:space="preserve">  （一）上级补助收入</t>
  </si>
  <si>
    <t xml:space="preserve">  （一）上解支出</t>
  </si>
  <si>
    <t xml:space="preserve">    1.一般性转移支付收入</t>
  </si>
  <si>
    <t xml:space="preserve">    体制上解支出</t>
  </si>
  <si>
    <t xml:space="preserve">      体制补助收入</t>
  </si>
  <si>
    <t xml:space="preserve">    专项上解支出</t>
  </si>
  <si>
    <t xml:space="preserve">      均衡性转移支付收入</t>
  </si>
  <si>
    <t xml:space="preserve">      结算补助收入</t>
  </si>
  <si>
    <t xml:space="preserve">      固定数额补助收入</t>
  </si>
  <si>
    <t xml:space="preserve">      其他一般性转移支付收入</t>
  </si>
  <si>
    <t xml:space="preserve">    2.专项转移支付收入</t>
  </si>
  <si>
    <t xml:space="preserve">      一般公共服务</t>
  </si>
  <si>
    <t xml:space="preserve">      文化旅游体育与传媒</t>
  </si>
  <si>
    <t xml:space="preserve">      社会保障和就业</t>
  </si>
  <si>
    <t xml:space="preserve">      卫生健康</t>
  </si>
  <si>
    <t xml:space="preserve">      城乡社区</t>
  </si>
  <si>
    <t xml:space="preserve">      农林水</t>
  </si>
  <si>
    <t xml:space="preserve">      住房保障</t>
  </si>
  <si>
    <t xml:space="preserve">      灾害防治及应急管理</t>
  </si>
  <si>
    <t xml:space="preserve">  （二）调出资金</t>
  </si>
  <si>
    <t xml:space="preserve">  （二）上年结余收入</t>
  </si>
  <si>
    <t xml:space="preserve">  （三）年终结余</t>
  </si>
  <si>
    <t xml:space="preserve">  （三）调入资金</t>
  </si>
  <si>
    <t xml:space="preserve">  （四）安排预算稳定调节基金</t>
  </si>
  <si>
    <t xml:space="preserve">  （五）补充预算周转金</t>
  </si>
  <si>
    <t>说明：1.调入资金指从政府性基金预算调入一般公共预算的资金；2.专项上解支出是指2022年人员经费与体制补助基数中的人员经费的差额；3.乡镇财政预算不反映年终结余。</t>
  </si>
  <si>
    <t>表四</t>
  </si>
  <si>
    <t>2022年一般公共预算支出基本支出明细表</t>
  </si>
  <si>
    <t>科目名称</t>
  </si>
  <si>
    <t>2022年基本支出预算数</t>
  </si>
  <si>
    <t>小计</t>
  </si>
  <si>
    <t>人员经费</t>
  </si>
  <si>
    <t>运转经费（压缩10%）</t>
  </si>
  <si>
    <t>合计</t>
  </si>
  <si>
    <t>301</t>
  </si>
  <si>
    <t>工资福利支出</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</si>
  <si>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</si>
  <si>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</si>
  <si>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</si>
  <si>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</si>
  <si>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</si>
  <si>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</si>
  <si>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</si>
  <si>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</si>
  <si>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</si>
  <si>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</si>
  <si>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</si>
  <si>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</si>
  <si>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</si>
  <si>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</si>
  <si>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</si>
  <si>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</si>
  <si>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</si>
  <si>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</si>
  <si>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</si>
  <si>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</si>
  <si>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</si>
  <si>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</si>
  <si>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</si>
  <si>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</si>
  <si>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</si>
  <si>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</si>
  <si>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</si>
  <si>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</si>
  <si>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</si>
  <si>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</si>
  <si>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</si>
  <si>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</si>
  <si>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</si>
  <si>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</si>
  <si>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</si>
  <si>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</si>
  <si>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</si>
  <si>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</si>
  <si>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</si>
  <si>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</si>
  <si>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</si>
  <si>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</si>
  <si>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</si>
  <si>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</si>
  <si>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</si>
  <si>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</si>
  <si>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</si>
  <si>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</si>
  <si>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</si>
  <si>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</si>
  <si>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</si>
  <si>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</si>
  <si>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</si>
  <si>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</si>
  <si>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</si>
  <si>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</si>
  <si>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</si>
  <si>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</si>
  <si>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</si>
  <si>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</si>
  <si>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</si>
  <si>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</si>
  <si>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</si>
  <si>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</si>
  <si>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</si>
  <si>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</si>
  <si>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</si>
  <si>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</si>
  <si>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</si>
  <si>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</si>
  <si>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</si>
  <si>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</si>
  <si>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</si>
  <si>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</si>
  <si>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</si>
  <si>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</si>
  <si>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</si>
  <si>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</si>
  <si>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</si>
  <si>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</si>
  <si>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</si>
  <si>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t>
  </si>
  <si>
    <t>对个人和家庭的补助</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</si>
  <si>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</si>
  <si>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</si>
  <si>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</si>
  <si>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</si>
  <si>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</si>
  <si>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</si>
  <si>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</si>
  <si>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</si>
  <si>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</si>
  <si>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</si>
  <si>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</si>
  <si>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</si>
  <si>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</si>
  <si>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</si>
  <si>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</si>
  <si>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</si>
  <si>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</si>
  <si>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</si>
  <si>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</si>
  <si>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</si>
  <si>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30311</t>
  </si>
  <si>
    <t>代缴社会保险费</t>
  </si>
  <si>
    <t>30399</t>
  </si>
  <si>
    <t>其他对个人和家庭的补助</t>
  </si>
  <si>
    <t>305</t>
  </si>
  <si>
    <t>转移性支出</t>
  </si>
  <si>
    <t>30501</t>
  </si>
  <si>
    <t>不同级政府间转移支付</t>
  </si>
  <si>
    <t>30505</t>
  </si>
  <si>
    <t>债务转贷</t>
  </si>
  <si>
    <t>307</t>
  </si>
  <si>
    <t>债务利息及费用支出</t>
  </si>
  <si>
    <t>30701</t>
  </si>
  <si>
    <t>国内债务付息</t>
  </si>
  <si>
    <t>30702</t>
  </si>
  <si>
    <t>国外债务付息</t>
  </si>
  <si>
    <t>30703</t>
  </si>
  <si>
    <t>国内债务发行费用</t>
  </si>
  <si>
    <t>30704</t>
  </si>
  <si>
    <t>国外债务发行费用</t>
  </si>
  <si>
    <t>309</t>
  </si>
  <si>
    <t>资本性支出（基本建设）</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</si>
  <si>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</si>
  <si>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</si>
  <si>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</si>
  <si>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</si>
  <si>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</si>
  <si>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</si>
  <si>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</si>
  <si>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</si>
  <si>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</si>
  <si>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</si>
  <si>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</si>
  <si>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</si>
  <si>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</si>
  <si>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</si>
  <si>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</si>
  <si>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</si>
  <si>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</si>
  <si>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</si>
  <si>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</si>
  <si>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</si>
  <si>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</si>
  <si>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</si>
  <si>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</si>
  <si>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</si>
  <si>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t>
  </si>
  <si>
    <t>资本性支出</t>
  </si>
  <si>
    <t>31001</t>
  </si>
  <si>
    <t>31002</t>
  </si>
  <si>
    <t>31003</t>
  </si>
  <si>
    <t>31005</t>
  </si>
  <si>
    <t>31006</t>
  </si>
  <si>
    <t>31007</t>
  </si>
  <si>
    <t>31008</t>
  </si>
  <si>
    <t>31009</t>
  </si>
  <si>
    <t>土地补偿</t>
  </si>
  <si>
    <t>31010</t>
  </si>
  <si>
    <t>安置补助</t>
  </si>
  <si>
    <t>31011</t>
  </si>
  <si>
    <t>地上附着物和青苗补偿</t>
  </si>
  <si>
    <t>31012</t>
  </si>
  <si>
    <t>拆迁补偿</t>
  </si>
  <si>
    <t>31013</t>
  </si>
  <si>
    <t>31019</t>
  </si>
  <si>
    <t>31021</t>
  </si>
  <si>
    <t>31022</t>
  </si>
  <si>
    <t>31099</t>
  </si>
  <si>
    <t>其他资本性支出</t>
  </si>
  <si>
    <t>311</t>
  </si>
  <si>
    <t>对企业补助（基本建设）</t>
  </si>
  <si>
    <t>31101</t>
  </si>
  <si>
    <t>资本金注入</t>
  </si>
  <si>
    <t>31199</t>
  </si>
  <si>
    <t>其他对企业补助</t>
  </si>
  <si>
    <t>312</t>
  </si>
  <si>
    <t>对企业补助</t>
  </si>
  <si>
    <t>31201</t>
  </si>
  <si>
    <t>31203</t>
  </si>
  <si>
    <t>政府投资基金股权投资</t>
  </si>
  <si>
    <t>31204</t>
  </si>
  <si>
    <t>费用补贴</t>
  </si>
  <si>
    <t>31205</t>
  </si>
  <si>
    <t>利息补贴</t>
  </si>
  <si>
    <t>31299</t>
  </si>
  <si>
    <t>313</t>
  </si>
  <si>
    <t>对社会保障基金补助</t>
  </si>
  <si>
    <t>31302</t>
  </si>
  <si>
    <t>对社会保险基金补助</t>
  </si>
  <si>
    <t>31303</t>
  </si>
  <si>
    <t>31304</t>
  </si>
  <si>
    <t>399</t>
  </si>
  <si>
    <t>39901</t>
  </si>
  <si>
    <t>39902</t>
  </si>
  <si>
    <t>预留</t>
  </si>
  <si>
    <t>39906</t>
  </si>
  <si>
    <t>赠与</t>
  </si>
  <si>
    <t>39907</t>
  </si>
  <si>
    <t>39908</t>
  </si>
  <si>
    <t>对民间非营利组织和群众性自治组织补贴</t>
  </si>
  <si>
    <t>39910</t>
  </si>
  <si>
    <t>资本性赠与</t>
  </si>
  <si>
    <t>39999</t>
  </si>
  <si>
    <t>说明:本表中的运转经费合计数不超过乡镇财政体制补助基数中的基本运转支出基数，2022年基本运转经费在体制补助基本运转经费的基础上压缩10%。</t>
  </si>
  <si>
    <t>表五</t>
  </si>
  <si>
    <t>2022年一般公共预算项目支出明细表</t>
  </si>
  <si>
    <t>项目实施内容</t>
  </si>
  <si>
    <t>功能科目</t>
  </si>
  <si>
    <t>预算金额及来源</t>
  </si>
  <si>
    <t>本级收入</t>
  </si>
  <si>
    <t>一般转移支付</t>
  </si>
  <si>
    <t>县级专项</t>
  </si>
  <si>
    <t>上年结转</t>
  </si>
  <si>
    <t xml:space="preserve">    表六</t>
  </si>
  <si>
    <t>2022年政府性基金预算收支总表</t>
  </si>
  <si>
    <r>
      <rPr>
        <b/>
        <sz val="14"/>
        <rFont val="宋体"/>
        <family val="3"/>
        <charset val="134"/>
      </rPr>
      <t>收</t>
    </r>
    <r>
      <rPr>
        <b/>
        <sz val="14"/>
        <rFont val="宋体"/>
        <family val="3"/>
        <charset val="134"/>
      </rPr>
      <t>入</t>
    </r>
  </si>
  <si>
    <r>
      <rPr>
        <b/>
        <sz val="14"/>
        <rFont val="宋体"/>
        <family val="3"/>
        <charset val="134"/>
      </rPr>
      <t>支</t>
    </r>
    <r>
      <rPr>
        <b/>
        <sz val="14"/>
        <rFont val="宋体"/>
        <family val="3"/>
        <charset val="134"/>
      </rPr>
      <t>出</t>
    </r>
  </si>
  <si>
    <t>一、国有土地收益基金收入</t>
  </si>
  <si>
    <t xml:space="preserve">  国有土地使用权出让收入安排的支出</t>
  </si>
  <si>
    <t>二、农业土地开发资金收入</t>
  </si>
  <si>
    <t xml:space="preserve">  国有土地收益基金安排的支出</t>
  </si>
  <si>
    <t>三、国有土地使用权出让收入</t>
  </si>
  <si>
    <t xml:space="preserve">  农业土地开发资金安排的支出</t>
  </si>
  <si>
    <t>四、城市基础设施配套费收入</t>
  </si>
  <si>
    <t xml:space="preserve">  城市基础设施配套费安排的支出</t>
  </si>
  <si>
    <t>五、污水处理费收入</t>
  </si>
  <si>
    <t xml:space="preserve">  污水处理费收入安排的支出</t>
  </si>
  <si>
    <t xml:space="preserve">  其他支出</t>
  </si>
  <si>
    <t>本级收入合计</t>
  </si>
  <si>
    <t>本级支出合计</t>
  </si>
  <si>
    <t>转移性收入</t>
  </si>
  <si>
    <t xml:space="preserve">  政府性基金上解收入</t>
  </si>
  <si>
    <t xml:space="preserve"> 政府性基金上解支出</t>
  </si>
  <si>
    <t xml:space="preserve">  上年结余收入</t>
  </si>
  <si>
    <t xml:space="preserve"> 调出资金</t>
  </si>
  <si>
    <t xml:space="preserve">  调入资金</t>
  </si>
  <si>
    <t xml:space="preserve"> 年终结余</t>
  </si>
  <si>
    <t>表七</t>
  </si>
  <si>
    <t>2022年政府性基金预算项目支出明细表</t>
  </si>
  <si>
    <t>乡镇2022年预算基本信息表</t>
  </si>
  <si>
    <t>人数</t>
  </si>
  <si>
    <t>科目列报</t>
  </si>
  <si>
    <t>一、人员经费审核</t>
  </si>
  <si>
    <t>在职人数</t>
  </si>
  <si>
    <t>离休人数</t>
  </si>
  <si>
    <t>退休人数</t>
  </si>
  <si>
    <t>二、运转经费</t>
  </si>
  <si>
    <t>行政人员</t>
  </si>
  <si>
    <t>事业人员</t>
  </si>
  <si>
    <t>三、其他人员</t>
  </si>
  <si>
    <t>遗属人员</t>
  </si>
  <si>
    <t>大学生村官</t>
  </si>
  <si>
    <t>三支一扶人员</t>
  </si>
  <si>
    <t>四、民政优抚救济对象</t>
  </si>
  <si>
    <t>参战退役士兵</t>
  </si>
  <si>
    <t>60岁以上农村籍退役士兵</t>
  </si>
  <si>
    <t>部分烈士子女</t>
  </si>
  <si>
    <t>带病回乡人员</t>
  </si>
  <si>
    <t>伤残军人1至6级</t>
  </si>
  <si>
    <t>伤残军人7至10级</t>
  </si>
  <si>
    <t>核试验军队退役人员</t>
  </si>
  <si>
    <t>精简退职</t>
  </si>
  <si>
    <t>军队离退休人员</t>
  </si>
  <si>
    <t>老复员军人</t>
  </si>
  <si>
    <t>煤矿遗属人员</t>
  </si>
  <si>
    <t>企业撤职停办遗属人员</t>
  </si>
  <si>
    <t>三属人员</t>
  </si>
  <si>
    <t>孤儿</t>
  </si>
  <si>
    <t>特困人员</t>
  </si>
  <si>
    <t>襄渝铁路民工</t>
  </si>
  <si>
    <t>五、村社支出</t>
  </si>
  <si>
    <t>村个数</t>
  </si>
  <si>
    <t>社区个数</t>
  </si>
  <si>
    <t>村社四职干部职数</t>
  </si>
  <si>
    <t>小组长数</t>
  </si>
  <si>
    <t>妇女主席</t>
  </si>
  <si>
    <t>本土人才</t>
  </si>
  <si>
    <t>离任村干部</t>
  </si>
  <si>
    <t>2130104、2080109、2082850、2010350、2070109</t>
  </si>
  <si>
    <t>2010301、2130104</t>
  </si>
  <si>
    <t>2080208、2130705</t>
  </si>
  <si>
    <t>2082101、2082102</t>
    <phoneticPr fontId="22" type="noConversion"/>
  </si>
  <si>
    <t>2010301、2130104、2080109、2082850、2010350、2070109</t>
    <phoneticPr fontId="22" type="noConversion"/>
  </si>
  <si>
    <t>2010301、2130104、2070109</t>
    <phoneticPr fontId="22" type="noConversion"/>
  </si>
  <si>
    <t>污水处理费收入安排的支出</t>
  </si>
  <si>
    <t>基本民生支出</t>
  </si>
  <si>
    <t>参战人员、参试人员</t>
  </si>
  <si>
    <t>三属人员、部分烈士子女</t>
  </si>
  <si>
    <t>孤儿（困境儿童）及护理费</t>
  </si>
  <si>
    <t>城市特困三无及护理费</t>
  </si>
  <si>
    <t>农村特困五保及护理费</t>
  </si>
  <si>
    <t>高龄、失能老人</t>
  </si>
  <si>
    <t>90岁老人营养费</t>
  </si>
  <si>
    <t>农村低保</t>
  </si>
  <si>
    <t>城市低保</t>
  </si>
  <si>
    <t>村级支出</t>
  </si>
  <si>
    <t>村干部工资</t>
  </si>
  <si>
    <t>村党组织服务群众工作经费</t>
  </si>
  <si>
    <t>村组织办公经费</t>
  </si>
  <si>
    <t>小组长</t>
  </si>
  <si>
    <t>养老保险</t>
  </si>
  <si>
    <t>人身意外伤害险</t>
  </si>
  <si>
    <t>村监督委员会</t>
  </si>
  <si>
    <t>社区支出</t>
  </si>
  <si>
    <t>社区工资</t>
  </si>
  <si>
    <t>社区党组织服务群众工作经费</t>
  </si>
  <si>
    <t>社区组织办公经费</t>
  </si>
  <si>
    <t>居务监督委员会</t>
  </si>
  <si>
    <t>安全维稳</t>
  </si>
  <si>
    <t>宣传费</t>
  </si>
  <si>
    <t>三金三乱</t>
  </si>
  <si>
    <t>法律咨询工作</t>
  </si>
  <si>
    <t>党建工作</t>
  </si>
  <si>
    <t>隐形债务</t>
  </si>
  <si>
    <t>政府机关维修</t>
  </si>
  <si>
    <t>乡村振兴相关支出</t>
  </si>
  <si>
    <t>城乡社区公共设施及环境卫生</t>
    <phoneticPr fontId="22" type="noConversion"/>
  </si>
  <si>
    <t>调入资金</t>
  </si>
  <si>
    <t>公共安全</t>
    <phoneticPr fontId="22" type="noConversion"/>
  </si>
  <si>
    <t>三金三乱</t>
    <phoneticPr fontId="22" type="noConversion"/>
  </si>
  <si>
    <t>法律咨询工作经费</t>
    <phoneticPr fontId="22" type="noConversion"/>
  </si>
  <si>
    <t>党建工作经费</t>
    <phoneticPr fontId="22" type="noConversion"/>
  </si>
  <si>
    <t>宣传经费</t>
    <phoneticPr fontId="22" type="noConversion"/>
  </si>
  <si>
    <t>乡村振兴相关经费</t>
    <phoneticPr fontId="22" type="noConversion"/>
  </si>
  <si>
    <t xml:space="preserve">  （四）动用预算稳定调节基金     </t>
    <phoneticPr fontId="22" type="noConversion"/>
  </si>
  <si>
    <t>未参保企业</t>
    <phoneticPr fontId="22" type="noConversion"/>
  </si>
  <si>
    <t>安全维稳经费</t>
    <phoneticPr fontId="22" type="noConversion"/>
  </si>
  <si>
    <t>公共卫生服务经费</t>
    <phoneticPr fontId="22" type="noConversion"/>
  </si>
  <si>
    <t>城乡社区公共设施及环境卫生维护费</t>
    <phoneticPr fontId="22" type="noConversion"/>
  </si>
  <si>
    <t>政府机关维修经费</t>
    <phoneticPr fontId="22" type="noConversion"/>
  </si>
</sst>
</file>

<file path=xl/styles.xml><?xml version="1.0" encoding="utf-8"?>
<styleSheet xmlns="http://schemas.openxmlformats.org/spreadsheetml/2006/main">
  <numFmts count="6">
    <numFmt numFmtId="43" formatCode="_ * #,##0.00_ ;_ * \-#,##0.00_ ;_ * &quot;-&quot;??_ ;_ @_ "/>
    <numFmt numFmtId="176" formatCode="0_ "/>
    <numFmt numFmtId="177" formatCode="0.000_ "/>
    <numFmt numFmtId="178" formatCode="0.0_ "/>
    <numFmt numFmtId="179" formatCode="0;_؀"/>
    <numFmt numFmtId="180" formatCode="0.00_ "/>
  </numFmts>
  <fonts count="28">
    <font>
      <sz val="11"/>
      <color theme="1"/>
      <name val="宋体"/>
      <charset val="134"/>
      <scheme val="minor"/>
    </font>
    <font>
      <sz val="20"/>
      <color theme="1"/>
      <name val="方正黑体_GBK"/>
      <family val="4"/>
      <charset val="134"/>
    </font>
    <font>
      <b/>
      <sz val="18"/>
      <name val="黑体"/>
      <family val="3"/>
      <charset val="134"/>
    </font>
    <font>
      <b/>
      <sz val="12"/>
      <name val="宋体"/>
      <family val="3"/>
      <charset val="134"/>
    </font>
    <font>
      <sz val="12"/>
      <name val="黑体"/>
      <family val="3"/>
      <charset val="134"/>
    </font>
    <font>
      <b/>
      <sz val="16"/>
      <name val="黑体"/>
      <family val="3"/>
      <charset val="134"/>
    </font>
    <font>
      <b/>
      <sz val="14"/>
      <name val="宋体"/>
      <family val="3"/>
      <charset val="134"/>
    </font>
    <font>
      <b/>
      <sz val="10"/>
      <name val="宋体"/>
      <family val="3"/>
      <charset val="134"/>
    </font>
    <font>
      <sz val="10"/>
      <name val="宋体"/>
      <family val="3"/>
      <charset val="134"/>
    </font>
    <font>
      <sz val="10"/>
      <color theme="1"/>
      <name val="宋体"/>
      <family val="3"/>
      <charset val="134"/>
      <scheme val="minor"/>
    </font>
    <font>
      <sz val="18"/>
      <color theme="1"/>
      <name val="宋体"/>
      <family val="3"/>
      <charset val="134"/>
      <scheme val="minor"/>
    </font>
    <font>
      <sz val="10"/>
      <name val="Arial"/>
      <family val="2"/>
    </font>
    <font>
      <sz val="12"/>
      <name val="宋体"/>
      <family val="3"/>
      <charset val="134"/>
    </font>
    <font>
      <sz val="10"/>
      <color theme="1"/>
      <name val="宋体"/>
      <family val="3"/>
      <charset val="134"/>
    </font>
    <font>
      <sz val="14"/>
      <color theme="1"/>
      <name val="方正黑体_GBK"/>
      <family val="4"/>
      <charset val="134"/>
    </font>
    <font>
      <sz val="10"/>
      <name val="宋体"/>
      <family val="3"/>
      <charset val="134"/>
      <scheme val="minor"/>
    </font>
    <font>
      <b/>
      <sz val="14"/>
      <name val="方正黑体_GBK"/>
      <family val="4"/>
      <charset val="134"/>
    </font>
    <font>
      <sz val="12"/>
      <name val="宋体"/>
      <family val="3"/>
      <charset val="134"/>
      <scheme val="minor"/>
    </font>
    <font>
      <b/>
      <sz val="10"/>
      <name val="宋体"/>
      <family val="3"/>
      <charset val="134"/>
      <scheme val="minor"/>
    </font>
    <font>
      <sz val="11"/>
      <name val="宋体"/>
      <family val="3"/>
      <charset val="134"/>
    </font>
    <font>
      <b/>
      <sz val="12"/>
      <name val="华文仿宋"/>
      <family val="3"/>
      <charset val="134"/>
    </font>
    <font>
      <sz val="20"/>
      <name val="方正黑体_GBK"/>
      <family val="4"/>
      <charset val="134"/>
    </font>
    <font>
      <sz val="9"/>
      <name val="宋体"/>
      <family val="3"/>
      <charset val="134"/>
      <scheme val="minor"/>
    </font>
    <font>
      <sz val="11"/>
      <color theme="1"/>
      <name val="宋体"/>
      <family val="3"/>
      <charset val="134"/>
      <scheme val="minor"/>
    </font>
    <font>
      <sz val="11"/>
      <color rgb="FF000000"/>
      <name val="宋体"/>
      <family val="3"/>
      <charset val="134"/>
    </font>
    <font>
      <sz val="9"/>
      <name val="宋体"/>
      <family val="3"/>
      <charset val="134"/>
    </font>
    <font>
      <sz val="11"/>
      <name val="宋体"/>
      <family val="3"/>
      <charset val="134"/>
      <scheme val="minor"/>
    </font>
    <font>
      <sz val="10"/>
      <color rgb="FFFF0000"/>
      <name val="宋体"/>
      <family val="3"/>
      <charset val="134"/>
    </font>
  </fonts>
  <fills count="10">
    <fill>
      <patternFill patternType="none"/>
    </fill>
    <fill>
      <patternFill patternType="gray125"/>
    </fill>
    <fill>
      <patternFill patternType="solid">
        <fgColor theme="0"/>
        <bgColor indexed="64"/>
      </patternFill>
    </fill>
    <fill>
      <patternFill patternType="solid">
        <fgColor theme="6" tint="0.79995117038483843"/>
        <bgColor indexed="64"/>
      </patternFill>
    </fill>
    <fill>
      <patternFill patternType="solid">
        <fgColor indexed="9"/>
        <bgColor indexed="64"/>
      </patternFill>
    </fill>
    <fill>
      <patternFill patternType="solid">
        <fgColor theme="9" tint="0.59999389629810485"/>
        <bgColor indexed="64"/>
      </patternFill>
    </fill>
    <fill>
      <patternFill patternType="solid">
        <fgColor theme="3" tint="0.79995117038483843"/>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FF"/>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right/>
      <top style="thin">
        <color indexed="8"/>
      </top>
      <bottom/>
      <diagonal/>
    </border>
    <border>
      <left/>
      <right/>
      <top style="thin">
        <color auto="1"/>
      </top>
      <bottom/>
      <diagonal/>
    </border>
    <border>
      <left/>
      <right/>
      <top/>
      <bottom style="thin">
        <color auto="1"/>
      </bottom>
      <diagonal/>
    </border>
    <border>
      <left style="thin">
        <color indexed="8"/>
      </left>
      <right style="thin">
        <color indexed="8"/>
      </right>
      <top style="thin">
        <color indexed="8"/>
      </top>
      <bottom style="thin">
        <color indexed="8"/>
      </bottom>
      <diagonal/>
    </border>
  </borders>
  <cellStyleXfs count="4">
    <xf numFmtId="0" fontId="0" fillId="0" borderId="0">
      <alignment vertical="center"/>
    </xf>
    <xf numFmtId="0" fontId="12" fillId="0" borderId="0">
      <alignment vertical="center"/>
    </xf>
    <xf numFmtId="0" fontId="12" fillId="0" borderId="0">
      <alignment vertical="center"/>
    </xf>
    <xf numFmtId="0" fontId="12" fillId="0" borderId="0"/>
  </cellStyleXfs>
  <cellXfs count="198">
    <xf numFmtId="0" fontId="0" fillId="0" borderId="0" xfId="0">
      <alignment vertical="center"/>
    </xf>
    <xf numFmtId="0" fontId="0" fillId="0" borderId="0" xfId="0" applyAlignment="1">
      <alignment horizontal="left"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xf>
    <xf numFmtId="0" fontId="0" fillId="0" borderId="0" xfId="0" applyAlignment="1">
      <alignment horizontal="right" vertical="center"/>
    </xf>
    <xf numFmtId="0" fontId="0" fillId="0" borderId="1" xfId="0" applyBorder="1">
      <alignment vertical="center"/>
    </xf>
    <xf numFmtId="0" fontId="0" fillId="0" borderId="0" xfId="0" applyNumberFormat="1" applyFont="1" applyFill="1" applyBorder="1" applyAlignment="1"/>
    <xf numFmtId="0" fontId="0" fillId="2" borderId="0" xfId="0" applyFont="1" applyFill="1" applyAlignment="1">
      <alignment vertical="center"/>
    </xf>
    <xf numFmtId="0" fontId="3" fillId="0" borderId="0" xfId="0" applyFont="1" applyFill="1" applyAlignment="1">
      <alignment vertical="center"/>
    </xf>
    <xf numFmtId="0" fontId="0" fillId="0" borderId="0" xfId="0" applyFont="1" applyFill="1" applyAlignment="1">
      <alignment vertical="center"/>
    </xf>
    <xf numFmtId="0" fontId="0" fillId="0" borderId="0" xfId="0" applyFont="1" applyFill="1" applyAlignment="1">
      <alignment horizontal="center" vertical="center"/>
    </xf>
    <xf numFmtId="0" fontId="4" fillId="0" borderId="0" xfId="0" applyFont="1" applyFill="1" applyAlignment="1">
      <alignment vertical="center"/>
    </xf>
    <xf numFmtId="0" fontId="0" fillId="0" borderId="0" xfId="0" applyFont="1" applyFill="1" applyAlignment="1">
      <alignment horizontal="righ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3" fontId="8" fillId="2" borderId="1" xfId="0" applyNumberFormat="1" applyFont="1" applyFill="1" applyBorder="1" applyAlignment="1" applyProtection="1">
      <alignment vertical="center"/>
    </xf>
    <xf numFmtId="0" fontId="8" fillId="2" borderId="1" xfId="0" applyFont="1" applyFill="1" applyBorder="1" applyAlignment="1">
      <alignment vertical="center"/>
    </xf>
    <xf numFmtId="176" fontId="7" fillId="3" borderId="1" xfId="3" applyNumberFormat="1" applyFont="1" applyFill="1" applyBorder="1" applyAlignment="1">
      <alignment horizontal="center" vertical="center"/>
    </xf>
    <xf numFmtId="0" fontId="8" fillId="2" borderId="1" xfId="0" applyFont="1" applyFill="1" applyBorder="1" applyAlignment="1">
      <alignment horizontal="center" vertical="center"/>
    </xf>
    <xf numFmtId="3" fontId="8" fillId="2" borderId="1" xfId="0" applyNumberFormat="1" applyFont="1" applyFill="1" applyBorder="1" applyAlignment="1" applyProtection="1">
      <alignment horizontal="center" vertical="center"/>
    </xf>
    <xf numFmtId="0" fontId="9" fillId="0" borderId="1" xfId="0" applyFont="1" applyFill="1" applyBorder="1" applyAlignment="1">
      <alignment vertical="center"/>
    </xf>
    <xf numFmtId="0" fontId="9" fillId="0" borderId="1" xfId="0" applyFont="1" applyFill="1" applyBorder="1" applyAlignment="1">
      <alignment horizontal="center" vertical="center"/>
    </xf>
    <xf numFmtId="0" fontId="7" fillId="0" borderId="1" xfId="0" applyFont="1" applyFill="1" applyBorder="1" applyAlignment="1">
      <alignment vertical="center"/>
    </xf>
    <xf numFmtId="0" fontId="8" fillId="0" borderId="1" xfId="0" applyFont="1" applyFill="1" applyBorder="1" applyAlignment="1">
      <alignment vertical="center"/>
    </xf>
    <xf numFmtId="0" fontId="0" fillId="0" borderId="0" xfId="0" applyFill="1" applyAlignment="1">
      <alignment vertical="center"/>
    </xf>
    <xf numFmtId="0" fontId="0" fillId="0" borderId="1" xfId="0" applyBorder="1" applyAlignment="1">
      <alignment horizontal="center" vertical="center" wrapText="1"/>
    </xf>
    <xf numFmtId="0" fontId="0" fillId="0" borderId="0" xfId="0" applyNumberFormat="1" applyFill="1" applyBorder="1" applyAlignment="1"/>
    <xf numFmtId="0" fontId="0" fillId="0" borderId="0" xfId="0" applyNumberFormat="1" applyFill="1" applyBorder="1" applyAlignment="1">
      <alignment horizontal="right" vertical="center"/>
    </xf>
    <xf numFmtId="0" fontId="8" fillId="4" borderId="1" xfId="0" applyNumberFormat="1" applyFont="1" applyFill="1" applyBorder="1" applyAlignment="1">
      <alignment horizontal="center" vertical="center" wrapText="1" shrinkToFit="1"/>
    </xf>
    <xf numFmtId="0" fontId="8" fillId="0" borderId="7" xfId="0" applyNumberFormat="1" applyFont="1" applyFill="1" applyBorder="1" applyAlignment="1">
      <alignment horizontal="left" vertical="center" shrinkToFit="1"/>
    </xf>
    <xf numFmtId="43" fontId="8" fillId="0" borderId="7" xfId="0" applyNumberFormat="1" applyFont="1" applyBorder="1" applyAlignment="1">
      <alignment horizontal="center" vertical="center"/>
    </xf>
    <xf numFmtId="43" fontId="8" fillId="0" borderId="7" xfId="0" applyNumberFormat="1" applyFont="1" applyBorder="1" applyAlignment="1"/>
    <xf numFmtId="0" fontId="11" fillId="5" borderId="1" xfId="0" applyFont="1" applyFill="1" applyBorder="1" applyAlignment="1"/>
    <xf numFmtId="43" fontId="8" fillId="5" borderId="7" xfId="0" applyNumberFormat="1" applyFont="1" applyFill="1" applyBorder="1" applyAlignment="1">
      <alignment horizontal="center" vertical="center"/>
    </xf>
    <xf numFmtId="43" fontId="8" fillId="5" borderId="1" xfId="0" applyNumberFormat="1" applyFont="1" applyFill="1" applyBorder="1" applyAlignment="1"/>
    <xf numFmtId="0" fontId="11" fillId="0" borderId="1" xfId="0" applyFont="1" applyFill="1" applyBorder="1" applyAlignment="1"/>
    <xf numFmtId="43" fontId="8" fillId="0" borderId="1" xfId="0" applyNumberFormat="1" applyFont="1" applyBorder="1" applyAlignment="1"/>
    <xf numFmtId="0" fontId="0" fillId="0" borderId="0" xfId="0" applyNumberFormat="1" applyFill="1" applyBorder="1" applyAlignment="1">
      <alignment horizontal="left" vertical="center" wrapText="1"/>
    </xf>
    <xf numFmtId="43" fontId="8" fillId="0" borderId="0" xfId="0" applyNumberFormat="1" applyFont="1" applyBorder="1" applyAlignment="1">
      <alignment horizontal="center" vertical="center"/>
    </xf>
    <xf numFmtId="0" fontId="4" fillId="0" borderId="0" xfId="0" applyFont="1" applyFill="1" applyAlignment="1" applyProtection="1">
      <alignment vertical="center"/>
      <protection locked="0"/>
    </xf>
    <xf numFmtId="0" fontId="0" fillId="0" borderId="0" xfId="0" applyFont="1" applyFill="1" applyAlignment="1" applyProtection="1">
      <alignment vertical="center"/>
      <protection locked="0"/>
    </xf>
    <xf numFmtId="0" fontId="12" fillId="0" borderId="0" xfId="0" applyFont="1" applyFill="1" applyAlignment="1" applyProtection="1">
      <alignment vertical="center"/>
      <protection locked="0"/>
    </xf>
    <xf numFmtId="0" fontId="0" fillId="0" borderId="0" xfId="0" applyFont="1" applyFill="1" applyBorder="1" applyAlignment="1" applyProtection="1">
      <alignment horizontal="right" vertical="center"/>
      <protection locked="0"/>
    </xf>
    <xf numFmtId="0" fontId="7"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horizontal="center" vertical="center" wrapText="1"/>
      <protection locked="0"/>
    </xf>
    <xf numFmtId="1" fontId="9"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vertical="center"/>
      <protection locked="0"/>
    </xf>
    <xf numFmtId="0" fontId="7" fillId="0" borderId="1" xfId="0" applyFont="1" applyFill="1" applyBorder="1" applyAlignment="1" applyProtection="1">
      <alignment horizontal="left" vertical="center"/>
      <protection locked="0"/>
    </xf>
    <xf numFmtId="1" fontId="7" fillId="0" borderId="1" xfId="0" applyNumberFormat="1" applyFont="1" applyFill="1" applyBorder="1" applyAlignment="1" applyProtection="1">
      <alignment vertical="center"/>
      <protection locked="0"/>
    </xf>
    <xf numFmtId="1" fontId="8" fillId="0" borderId="1" xfId="0" applyNumberFormat="1" applyFont="1" applyFill="1" applyBorder="1" applyAlignment="1" applyProtection="1">
      <alignment horizontal="left" vertical="center"/>
      <protection locked="0"/>
    </xf>
    <xf numFmtId="0" fontId="8" fillId="0" borderId="1" xfId="0" applyFont="1" applyFill="1" applyBorder="1" applyAlignment="1" applyProtection="1">
      <alignment vertical="center"/>
      <protection locked="0"/>
    </xf>
    <xf numFmtId="0" fontId="8" fillId="0" borderId="1" xfId="0" applyNumberFormat="1" applyFont="1" applyFill="1" applyBorder="1" applyAlignment="1" applyProtection="1">
      <alignment vertical="center"/>
      <protection locked="0"/>
    </xf>
    <xf numFmtId="3" fontId="8" fillId="0" borderId="1" xfId="0" applyNumberFormat="1" applyFont="1" applyFill="1" applyBorder="1" applyAlignment="1" applyProtection="1">
      <alignment vertical="center"/>
      <protection locked="0"/>
    </xf>
    <xf numFmtId="1" fontId="8" fillId="0" borderId="1" xfId="0" applyNumberFormat="1" applyFont="1" applyBorder="1" applyAlignment="1" applyProtection="1">
      <alignment vertical="center"/>
      <protection locked="0"/>
    </xf>
    <xf numFmtId="0" fontId="8" fillId="0" borderId="1" xfId="0" applyFont="1" applyBorder="1" applyAlignment="1" applyProtection="1">
      <alignment vertical="center"/>
      <protection locked="0"/>
    </xf>
    <xf numFmtId="1" fontId="13" fillId="2" borderId="1" xfId="0" applyNumberFormat="1" applyFont="1" applyFill="1" applyBorder="1" applyAlignment="1" applyProtection="1">
      <alignment vertical="center"/>
      <protection locked="0"/>
    </xf>
    <xf numFmtId="0" fontId="13" fillId="2" borderId="1" xfId="0" applyFont="1" applyFill="1" applyBorder="1" applyAlignment="1" applyProtection="1">
      <alignment vertical="center"/>
      <protection locked="0"/>
    </xf>
    <xf numFmtId="0" fontId="8" fillId="0" borderId="4" xfId="0" applyFont="1" applyFill="1" applyBorder="1" applyAlignment="1" applyProtection="1">
      <alignment vertical="center"/>
      <protection locked="0"/>
    </xf>
    <xf numFmtId="0" fontId="9" fillId="0" borderId="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4" fillId="0" borderId="0" xfId="0" applyFont="1" applyFill="1" applyAlignment="1">
      <alignment horizontal="center" vertical="center"/>
    </xf>
    <xf numFmtId="0" fontId="0" fillId="0" borderId="0" xfId="0" applyNumberFormat="1" applyFill="1" applyAlignment="1">
      <alignment horizontal="center"/>
    </xf>
    <xf numFmtId="0" fontId="0" fillId="0" borderId="0" xfId="0" applyNumberFormat="1" applyFill="1" applyAlignment="1">
      <alignment horizontal="right" vertical="center"/>
    </xf>
    <xf numFmtId="0" fontId="0" fillId="0" borderId="0" xfId="0" applyNumberFormat="1" applyFill="1" applyAlignment="1">
      <alignment horizontal="left"/>
    </xf>
    <xf numFmtId="0" fontId="0" fillId="0" borderId="0" xfId="0" applyNumberFormat="1" applyFill="1" applyAlignment="1"/>
    <xf numFmtId="178" fontId="0" fillId="0" borderId="0" xfId="0" applyNumberFormat="1" applyFill="1" applyAlignment="1"/>
    <xf numFmtId="0" fontId="0" fillId="0" borderId="0" xfId="0" applyFill="1" applyAlignment="1"/>
    <xf numFmtId="0" fontId="5" fillId="0" borderId="12" xfId="0" applyFont="1" applyFill="1" applyBorder="1" applyAlignment="1">
      <alignment horizontal="center" vertical="center"/>
    </xf>
    <xf numFmtId="0" fontId="5" fillId="0" borderId="12" xfId="0" applyFont="1" applyFill="1" applyBorder="1" applyAlignment="1">
      <alignment horizontal="right" vertical="center"/>
    </xf>
    <xf numFmtId="0" fontId="5" fillId="0" borderId="12" xfId="0" applyFont="1" applyFill="1" applyBorder="1" applyAlignment="1">
      <alignment horizontal="left" vertical="center"/>
    </xf>
    <xf numFmtId="0" fontId="15" fillId="0" borderId="12" xfId="0" applyFont="1" applyFill="1" applyBorder="1" applyAlignment="1">
      <alignment horizontal="right" vertical="center"/>
    </xf>
    <xf numFmtId="0" fontId="7" fillId="0" borderId="1" xfId="3" applyFont="1" applyFill="1" applyBorder="1" applyAlignment="1">
      <alignment horizontal="center" vertical="center" wrapText="1"/>
    </xf>
    <xf numFmtId="0" fontId="7" fillId="0" borderId="1" xfId="3" applyFont="1" applyFill="1" applyBorder="1" applyAlignment="1">
      <alignment horizontal="right" vertical="center" wrapText="1"/>
    </xf>
    <xf numFmtId="0" fontId="7" fillId="0" borderId="1" xfId="3" applyFont="1" applyFill="1" applyBorder="1" applyAlignment="1">
      <alignment horizontal="left" vertical="center" wrapText="1"/>
    </xf>
    <xf numFmtId="0" fontId="7" fillId="0" borderId="1" xfId="3" applyFont="1" applyFill="1" applyBorder="1" applyAlignment="1">
      <alignment horizontal="center" vertical="center"/>
    </xf>
    <xf numFmtId="0" fontId="16" fillId="0" borderId="1" xfId="0" applyNumberFormat="1" applyFont="1" applyFill="1" applyBorder="1" applyAlignment="1">
      <alignment horizontal="center" vertical="center" wrapText="1"/>
    </xf>
    <xf numFmtId="178" fontId="17" fillId="0" borderId="1" xfId="0" applyNumberFormat="1" applyFont="1" applyFill="1" applyBorder="1" applyAlignment="1">
      <alignment horizontal="right" vertical="center" wrapText="1"/>
    </xf>
    <xf numFmtId="178" fontId="18" fillId="0" borderId="1" xfId="0" applyNumberFormat="1" applyFont="1" applyFill="1" applyBorder="1" applyAlignment="1">
      <alignment horizontal="left" vertical="center" wrapText="1"/>
    </xf>
    <xf numFmtId="178" fontId="17"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9" fillId="0" borderId="1" xfId="0" applyNumberFormat="1" applyFont="1" applyFill="1" applyBorder="1" applyAlignment="1">
      <alignment horizontal="center"/>
    </xf>
    <xf numFmtId="0" fontId="20" fillId="6" borderId="1" xfId="0" applyNumberFormat="1" applyFont="1" applyFill="1" applyBorder="1" applyAlignment="1"/>
    <xf numFmtId="178" fontId="20" fillId="6" borderId="1" xfId="0" applyNumberFormat="1" applyFont="1" applyFill="1" applyBorder="1" applyAlignment="1"/>
    <xf numFmtId="178" fontId="17" fillId="7" borderId="1" xfId="0" applyNumberFormat="1" applyFont="1" applyFill="1" applyBorder="1" applyAlignment="1">
      <alignment horizontal="center" vertical="center" wrapText="1"/>
    </xf>
    <xf numFmtId="0" fontId="0" fillId="0" borderId="1" xfId="0" applyFill="1" applyBorder="1" applyAlignment="1"/>
    <xf numFmtId="0" fontId="19" fillId="8" borderId="1" xfId="0" applyNumberFormat="1" applyFont="1" applyFill="1" applyBorder="1" applyAlignment="1"/>
    <xf numFmtId="178" fontId="19" fillId="8" borderId="1" xfId="0" applyNumberFormat="1" applyFont="1" applyFill="1" applyBorder="1" applyAlignment="1"/>
    <xf numFmtId="178" fontId="17" fillId="5" borderId="1" xfId="0" applyNumberFormat="1" applyFont="1" applyFill="1" applyBorder="1" applyAlignment="1">
      <alignment horizontal="center" vertical="center" wrapText="1"/>
    </xf>
    <xf numFmtId="0" fontId="19" fillId="0" borderId="1" xfId="0" applyNumberFormat="1" applyFont="1" applyFill="1" applyBorder="1" applyAlignment="1">
      <alignment horizontal="right"/>
    </xf>
    <xf numFmtId="178" fontId="19" fillId="0" borderId="1" xfId="0" applyNumberFormat="1" applyFont="1" applyFill="1" applyBorder="1" applyAlignment="1">
      <alignment horizontal="left"/>
    </xf>
    <xf numFmtId="178" fontId="19" fillId="0" borderId="1" xfId="0" applyNumberFormat="1" applyFont="1" applyFill="1" applyBorder="1" applyAlignment="1"/>
    <xf numFmtId="0" fontId="0" fillId="0" borderId="1" xfId="0" applyFill="1" applyBorder="1" applyAlignment="1"/>
    <xf numFmtId="0" fontId="0" fillId="0" borderId="0" xfId="0" applyFill="1" applyAlignment="1"/>
    <xf numFmtId="0" fontId="0" fillId="0" borderId="0" xfId="0" applyFill="1" applyAlignment="1"/>
    <xf numFmtId="0" fontId="19" fillId="7" borderId="1" xfId="0" applyNumberFormat="1" applyFont="1" applyFill="1" applyBorder="1" applyAlignment="1"/>
    <xf numFmtId="178" fontId="19" fillId="7" borderId="1" xfId="0" applyNumberFormat="1" applyFont="1" applyFill="1" applyBorder="1" applyAlignment="1"/>
    <xf numFmtId="0" fontId="19" fillId="8" borderId="1" xfId="0" applyNumberFormat="1" applyFont="1" applyFill="1" applyBorder="1" applyAlignment="1">
      <alignment horizontal="left"/>
    </xf>
    <xf numFmtId="0" fontId="19" fillId="7" borderId="1" xfId="0" applyNumberFormat="1" applyFont="1" applyFill="1" applyBorder="1" applyAlignment="1">
      <alignment horizontal="left"/>
    </xf>
    <xf numFmtId="0" fontId="8" fillId="0" borderId="0" xfId="0" applyFont="1" applyAlignment="1">
      <alignment vertical="center"/>
    </xf>
    <xf numFmtId="0" fontId="0" fillId="0" borderId="0" xfId="0" applyAlignment="1">
      <alignment vertical="center"/>
    </xf>
    <xf numFmtId="31" fontId="8" fillId="0" borderId="12" xfId="0" applyNumberFormat="1" applyFont="1" applyBorder="1" applyAlignment="1">
      <alignment horizontal="center" vertical="center"/>
    </xf>
    <xf numFmtId="0" fontId="8" fillId="0" borderId="12" xfId="0" applyFont="1" applyBorder="1" applyAlignment="1">
      <alignment horizontal="right" vertical="center"/>
    </xf>
    <xf numFmtId="176" fontId="8" fillId="0" borderId="1" xfId="0" applyNumberFormat="1" applyFont="1" applyBorder="1" applyAlignment="1">
      <alignment vertical="center"/>
    </xf>
    <xf numFmtId="0" fontId="7" fillId="0" borderId="1" xfId="3" applyFont="1" applyFill="1" applyBorder="1" applyAlignment="1">
      <alignment vertical="center"/>
    </xf>
    <xf numFmtId="0" fontId="8" fillId="0" borderId="1" xfId="3" applyFont="1" applyFill="1" applyBorder="1" applyAlignment="1">
      <alignment vertical="center"/>
    </xf>
    <xf numFmtId="176" fontId="8" fillId="0" borderId="1" xfId="3" applyNumberFormat="1" applyFont="1" applyFill="1" applyBorder="1" applyAlignment="1">
      <alignment horizontal="center" vertical="center"/>
    </xf>
    <xf numFmtId="177" fontId="8" fillId="0" borderId="1" xfId="0" applyNumberFormat="1" applyFont="1" applyBorder="1" applyAlignment="1">
      <alignment vertical="center"/>
    </xf>
    <xf numFmtId="179" fontId="0" fillId="0" borderId="0" xfId="0" applyNumberFormat="1" applyAlignment="1">
      <alignment vertical="center"/>
    </xf>
    <xf numFmtId="176" fontId="0" fillId="0" borderId="0" xfId="0" applyNumberFormat="1" applyAlignment="1">
      <alignment vertical="center"/>
    </xf>
    <xf numFmtId="0" fontId="24" fillId="0" borderId="1" xfId="0" applyFont="1" applyFill="1" applyBorder="1" applyAlignment="1">
      <alignment horizontal="center" vertical="center"/>
    </xf>
    <xf numFmtId="3" fontId="24" fillId="0" borderId="1" xfId="0" applyNumberFormat="1"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24" fillId="2" borderId="1" xfId="0" applyFont="1" applyFill="1" applyBorder="1" applyAlignment="1">
      <alignment horizontal="center" vertical="center"/>
    </xf>
    <xf numFmtId="0" fontId="23" fillId="0" borderId="0" xfId="0" applyFont="1">
      <alignment vertical="center"/>
    </xf>
    <xf numFmtId="3" fontId="8" fillId="9" borderId="1" xfId="0" applyNumberFormat="1" applyFont="1" applyFill="1" applyBorder="1">
      <alignment vertical="center"/>
    </xf>
    <xf numFmtId="0" fontId="8" fillId="0" borderId="1" xfId="0" applyNumberFormat="1" applyFont="1" applyFill="1" applyBorder="1" applyAlignment="1">
      <alignment horizontal="left" vertical="center" shrinkToFit="1"/>
    </xf>
    <xf numFmtId="0" fontId="25" fillId="0" borderId="1" xfId="0" applyFont="1" applyFill="1" applyBorder="1" applyAlignment="1">
      <alignment vertical="center"/>
    </xf>
    <xf numFmtId="0" fontId="19" fillId="0" borderId="1" xfId="0" applyFont="1" applyFill="1" applyBorder="1" applyAlignment="1">
      <alignment vertical="center"/>
    </xf>
    <xf numFmtId="0" fontId="19" fillId="0" borderId="1" xfId="0" applyFont="1" applyFill="1" applyBorder="1" applyAlignment="1">
      <alignment horizontal="left" vertical="center"/>
    </xf>
    <xf numFmtId="0" fontId="24" fillId="0" borderId="1" xfId="0" applyFont="1" applyFill="1" applyBorder="1" applyAlignment="1">
      <alignment horizontal="left" vertical="center"/>
    </xf>
    <xf numFmtId="0" fontId="24"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ill="1">
      <alignment vertical="center"/>
    </xf>
    <xf numFmtId="0" fontId="0" fillId="0" borderId="1" xfId="0" applyFill="1" applyBorder="1">
      <alignment vertical="center"/>
    </xf>
    <xf numFmtId="0" fontId="26" fillId="0" borderId="1" xfId="0" applyFont="1" applyFill="1" applyBorder="1">
      <alignment vertical="center"/>
    </xf>
    <xf numFmtId="180" fontId="0" fillId="0" borderId="1" xfId="0" applyNumberFormat="1" applyBorder="1">
      <alignment vertical="center"/>
    </xf>
    <xf numFmtId="180" fontId="0" fillId="0" borderId="1" xfId="0" applyNumberFormat="1" applyBorder="1" applyAlignment="1">
      <alignment horizontal="center" vertical="center"/>
    </xf>
    <xf numFmtId="180" fontId="8" fillId="2" borderId="1" xfId="0" applyNumberFormat="1" applyFont="1" applyFill="1" applyBorder="1" applyAlignment="1">
      <alignment vertical="center"/>
    </xf>
    <xf numFmtId="180" fontId="8" fillId="2" borderId="1" xfId="0" applyNumberFormat="1" applyFont="1" applyFill="1" applyBorder="1" applyAlignment="1">
      <alignment horizontal="center" vertical="center"/>
    </xf>
    <xf numFmtId="180" fontId="9" fillId="0" borderId="1" xfId="0" applyNumberFormat="1" applyFont="1" applyFill="1" applyBorder="1" applyAlignment="1">
      <alignment vertical="center"/>
    </xf>
    <xf numFmtId="180" fontId="9" fillId="0" borderId="1" xfId="0" applyNumberFormat="1" applyFont="1" applyFill="1" applyBorder="1" applyAlignment="1">
      <alignment horizontal="center" vertical="center"/>
    </xf>
    <xf numFmtId="0" fontId="0" fillId="0" borderId="1" xfId="0" applyBorder="1" applyAlignment="1">
      <alignment horizontal="center" vertical="center"/>
    </xf>
    <xf numFmtId="180" fontId="19" fillId="2" borderId="1" xfId="0" applyNumberFormat="1" applyFont="1" applyFill="1" applyBorder="1" applyAlignment="1">
      <alignment vertical="center"/>
    </xf>
    <xf numFmtId="180" fontId="19" fillId="2" borderId="1" xfId="0" applyNumberFormat="1" applyFont="1" applyFill="1" applyBorder="1" applyAlignment="1">
      <alignment horizontal="center" vertical="center"/>
    </xf>
    <xf numFmtId="0" fontId="26" fillId="2" borderId="1" xfId="0" applyFont="1" applyFill="1" applyBorder="1">
      <alignment vertical="center"/>
    </xf>
    <xf numFmtId="0" fontId="26" fillId="2" borderId="0" xfId="0" applyFont="1" applyFill="1">
      <alignment vertical="center"/>
    </xf>
    <xf numFmtId="180" fontId="0" fillId="0" borderId="0" xfId="0" applyNumberFormat="1" applyAlignment="1">
      <alignment vertical="center"/>
    </xf>
    <xf numFmtId="3" fontId="8" fillId="2" borderId="1" xfId="0" applyNumberFormat="1" applyFont="1" applyFill="1" applyBorder="1" applyAlignment="1" applyProtection="1">
      <alignment vertical="center"/>
      <protection locked="0"/>
    </xf>
    <xf numFmtId="1" fontId="8" fillId="2" borderId="1" xfId="0" applyNumberFormat="1" applyFont="1" applyFill="1" applyBorder="1" applyAlignment="1" applyProtection="1">
      <alignment vertical="center"/>
      <protection locked="0"/>
    </xf>
    <xf numFmtId="43" fontId="8" fillId="0" borderId="6" xfId="0" applyNumberFormat="1" applyFont="1" applyBorder="1" applyAlignment="1"/>
    <xf numFmtId="0" fontId="0" fillId="0" borderId="1" xfId="0" applyBorder="1" applyAlignment="1">
      <alignment horizontal="center" vertical="center"/>
    </xf>
    <xf numFmtId="0" fontId="23" fillId="0" borderId="1" xfId="0" applyFont="1" applyFill="1" applyBorder="1">
      <alignment vertical="center"/>
    </xf>
    <xf numFmtId="0" fontId="23" fillId="0" borderId="1" xfId="0" applyFont="1" applyFill="1" applyBorder="1" applyAlignment="1">
      <alignment vertical="center" wrapText="1"/>
    </xf>
    <xf numFmtId="178" fontId="19" fillId="2" borderId="1" xfId="0" applyNumberFormat="1" applyFont="1" applyFill="1" applyBorder="1" applyAlignment="1"/>
    <xf numFmtId="43" fontId="8" fillId="2" borderId="1" xfId="0" applyNumberFormat="1" applyFont="1" applyFill="1" applyBorder="1" applyAlignment="1"/>
    <xf numFmtId="43" fontId="8" fillId="2" borderId="2" xfId="0" applyNumberFormat="1" applyFont="1" applyFill="1" applyBorder="1" applyAlignment="1"/>
    <xf numFmtId="4" fontId="19" fillId="2" borderId="13" xfId="0" applyNumberFormat="1" applyFont="1" applyFill="1" applyBorder="1" applyAlignment="1">
      <alignment horizontal="right" vertical="center"/>
    </xf>
    <xf numFmtId="0" fontId="0" fillId="2" borderId="13" xfId="0" applyNumberFormat="1" applyFont="1" applyFill="1" applyBorder="1" applyAlignment="1"/>
    <xf numFmtId="43" fontId="8" fillId="2" borderId="13" xfId="0" applyNumberFormat="1" applyFont="1" applyFill="1" applyBorder="1" applyAlignment="1"/>
    <xf numFmtId="43" fontId="8" fillId="2" borderId="3" xfId="0" applyNumberFormat="1" applyFont="1" applyFill="1" applyBorder="1" applyAlignment="1"/>
    <xf numFmtId="0" fontId="8" fillId="2" borderId="1" xfId="0" applyFont="1" applyFill="1" applyBorder="1" applyAlignment="1" applyProtection="1">
      <alignment vertical="center"/>
      <protection locked="0"/>
    </xf>
    <xf numFmtId="0" fontId="19" fillId="2" borderId="1" xfId="0" applyFont="1" applyFill="1" applyBorder="1" applyAlignment="1">
      <alignment vertical="center"/>
    </xf>
    <xf numFmtId="0" fontId="0" fillId="0" borderId="1" xfId="0" applyFill="1" applyBorder="1" applyAlignment="1">
      <alignment vertical="center" wrapText="1"/>
    </xf>
    <xf numFmtId="0" fontId="0" fillId="0" borderId="0" xfId="0" applyBorder="1" applyAlignment="1">
      <alignment horizontal="center" vertical="center"/>
    </xf>
    <xf numFmtId="0" fontId="0" fillId="0" borderId="0" xfId="0" applyBorder="1">
      <alignment vertical="center"/>
    </xf>
    <xf numFmtId="180" fontId="19" fillId="2" borderId="0" xfId="0" applyNumberFormat="1" applyFont="1" applyFill="1" applyBorder="1" applyAlignment="1">
      <alignment vertical="center"/>
    </xf>
    <xf numFmtId="0" fontId="26" fillId="2" borderId="0" xfId="0" applyFont="1" applyFill="1" applyBorder="1">
      <alignment vertical="center"/>
    </xf>
    <xf numFmtId="0" fontId="27" fillId="2" borderId="1" xfId="0" applyFont="1" applyFill="1" applyBorder="1" applyAlignment="1" applyProtection="1">
      <alignment vertical="center"/>
      <protection locked="0"/>
    </xf>
    <xf numFmtId="3" fontId="8" fillId="0" borderId="1" xfId="0" applyNumberFormat="1" applyFont="1" applyFill="1" applyBorder="1" applyAlignment="1" applyProtection="1">
      <alignment horizontal="left" vertical="center"/>
      <protection locked="0"/>
    </xf>
    <xf numFmtId="0" fontId="0" fillId="0" borderId="1" xfId="0" applyBorder="1" applyAlignment="1">
      <alignment horizontal="center" vertical="center"/>
    </xf>
    <xf numFmtId="1" fontId="23" fillId="0" borderId="0" xfId="0" applyNumberFormat="1" applyFont="1">
      <alignment vertical="center"/>
    </xf>
    <xf numFmtId="1" fontId="0" fillId="0" borderId="0" xfId="0" applyNumberFormat="1">
      <alignment vertical="center"/>
    </xf>
    <xf numFmtId="43" fontId="0" fillId="0" borderId="0" xfId="0" applyNumberFormat="1">
      <alignment vertical="center"/>
    </xf>
    <xf numFmtId="0" fontId="21" fillId="0" borderId="0" xfId="3" applyFont="1" applyFill="1" applyAlignment="1">
      <alignment horizontal="center" vertical="center"/>
    </xf>
    <xf numFmtId="0" fontId="8" fillId="0" borderId="12" xfId="0" applyFont="1" applyBorder="1" applyAlignment="1">
      <alignment horizontal="left" vertical="center"/>
    </xf>
    <xf numFmtId="0" fontId="0" fillId="0" borderId="0" xfId="0" applyAlignment="1">
      <alignment horizontal="left" vertical="center"/>
    </xf>
    <xf numFmtId="0" fontId="0" fillId="0" borderId="11" xfId="0" applyBorder="1" applyAlignment="1">
      <alignment horizontal="left" vertical="center" wrapText="1"/>
    </xf>
    <xf numFmtId="0" fontId="0" fillId="0" borderId="0" xfId="0" applyAlignment="1">
      <alignment horizontal="left"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Border="1" applyAlignment="1">
      <alignment horizontal="left" vertical="center"/>
    </xf>
    <xf numFmtId="0" fontId="2" fillId="0" borderId="0" xfId="0" applyFont="1" applyFill="1" applyAlignment="1" applyProtection="1">
      <alignment horizontal="center" vertical="center"/>
      <protection locked="0"/>
    </xf>
    <xf numFmtId="0" fontId="7" fillId="0" borderId="4" xfId="0" applyFont="1" applyFill="1" applyBorder="1" applyAlignment="1" applyProtection="1">
      <alignment horizontal="center" vertical="center"/>
      <protection locked="0"/>
    </xf>
    <xf numFmtId="0" fontId="7" fillId="0" borderId="5"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0" fillId="0" borderId="11" xfId="0"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2" fillId="0" borderId="0" xfId="0" applyNumberFormat="1" applyFont="1" applyFill="1" applyBorder="1" applyAlignment="1">
      <alignment horizontal="center" vertical="center" wrapText="1" shrinkToFit="1"/>
    </xf>
    <xf numFmtId="0" fontId="10" fillId="0" borderId="0" xfId="0" applyNumberFormat="1" applyFont="1" applyFill="1" applyBorder="1" applyAlignment="1"/>
    <xf numFmtId="0" fontId="8" fillId="4" borderId="1" xfId="0" applyFont="1" applyFill="1" applyBorder="1" applyAlignment="1">
      <alignment horizontal="center" vertical="center" wrapText="1" shrinkToFit="1"/>
    </xf>
    <xf numFmtId="0" fontId="0" fillId="0" borderId="10" xfId="0" applyNumberFormat="1" applyFill="1" applyBorder="1" applyAlignment="1">
      <alignment horizontal="left" vertical="center" wrapText="1"/>
    </xf>
    <xf numFmtId="0" fontId="8" fillId="4" borderId="7" xfId="0" applyFont="1" applyFill="1" applyBorder="1" applyAlignment="1">
      <alignment horizontal="center" vertical="center" wrapText="1" shrinkToFit="1"/>
    </xf>
    <xf numFmtId="0" fontId="8" fillId="4" borderId="9" xfId="0" applyFont="1" applyFill="1" applyBorder="1" applyAlignment="1">
      <alignment horizontal="center" vertical="center" wrapText="1" shrinkToFit="1"/>
    </xf>
    <xf numFmtId="0" fontId="8" fillId="4" borderId="8" xfId="0" applyFont="1" applyFill="1" applyBorder="1" applyAlignment="1">
      <alignment horizontal="center" vertical="center" wrapText="1"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5" fillId="0" borderId="0" xfId="0" applyFont="1" applyFill="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1" fillId="0" borderId="0" xfId="0" applyFont="1" applyAlignment="1">
      <alignment horizontal="center" vertical="center"/>
    </xf>
  </cellXfs>
  <cellStyles count="4">
    <cellStyle name="常规" xfId="0" builtinId="0"/>
    <cellStyle name="常规 2" xfId="1"/>
    <cellStyle name="常规 7" xfId="2"/>
    <cellStyle name="常规_2013年地方财政收入预算_1" xfId="3"/>
  </cellStyles>
  <dxfs count="5">
    <dxf>
      <fill>
        <patternFill patternType="solid">
          <bgColor indexed="46"/>
        </patternFill>
      </fill>
    </dxf>
    <dxf>
      <fill>
        <patternFill patternType="solid">
          <bgColor indexed="46"/>
        </patternFill>
      </fill>
    </dxf>
    <dxf>
      <font>
        <color rgb="FF9C0006"/>
      </font>
      <fill>
        <patternFill patternType="solid">
          <bgColor rgb="FFFFC7CE"/>
        </patternFill>
      </fill>
    </dxf>
    <dxf>
      <fill>
        <patternFill patternType="solid">
          <bgColor indexed="46"/>
        </patternFill>
      </fill>
    </dxf>
    <dxf>
      <fill>
        <patternFill patternType="solid">
          <bgColor indexed="46"/>
        </patternFill>
      </fill>
    </dxf>
  </dxfs>
  <tableStyles count="0" defaultTableStyle="TableStyleMedium9"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29"/>
  <sheetViews>
    <sheetView workbookViewId="0">
      <selection activeCell="G12" sqref="G12"/>
    </sheetView>
  </sheetViews>
  <sheetFormatPr defaultColWidth="10" defaultRowHeight="13.5"/>
  <cols>
    <col min="1" max="1" width="10" style="100"/>
    <col min="2" max="2" width="37.5" style="100" customWidth="1"/>
    <col min="3" max="4" width="20.25" style="100" customWidth="1"/>
    <col min="5" max="5" width="26.125" style="100" customWidth="1"/>
    <col min="6" max="6" width="17.25" style="100" customWidth="1"/>
    <col min="7" max="16384" width="10" style="100"/>
  </cols>
  <sheetData>
    <row r="1" spans="1:9" ht="12" customHeight="1">
      <c r="B1" s="100" t="s">
        <v>0</v>
      </c>
    </row>
    <row r="2" spans="1:9" ht="24" customHeight="1">
      <c r="A2" s="166" t="s">
        <v>1</v>
      </c>
      <c r="B2" s="166"/>
      <c r="C2" s="166"/>
      <c r="D2" s="166"/>
      <c r="E2" s="166"/>
      <c r="F2" s="166"/>
    </row>
    <row r="3" spans="1:9" s="99" customFormat="1" ht="18.75" customHeight="1">
      <c r="A3" s="167" t="s">
        <v>2</v>
      </c>
      <c r="B3" s="167"/>
      <c r="C3" s="101"/>
      <c r="D3" s="101"/>
      <c r="E3" s="101"/>
      <c r="F3" s="102" t="s">
        <v>3</v>
      </c>
    </row>
    <row r="4" spans="1:9" ht="21" customHeight="1">
      <c r="A4" s="2" t="s">
        <v>4</v>
      </c>
      <c r="B4" s="75" t="s">
        <v>5</v>
      </c>
      <c r="C4" s="72" t="s">
        <v>6</v>
      </c>
      <c r="D4" s="72" t="s">
        <v>7</v>
      </c>
      <c r="E4" s="72" t="s">
        <v>8</v>
      </c>
      <c r="F4" s="75" t="s">
        <v>9</v>
      </c>
    </row>
    <row r="5" spans="1:9" ht="19.899999999999999" customHeight="1">
      <c r="A5" s="2">
        <v>1</v>
      </c>
      <c r="B5" s="75" t="s">
        <v>10</v>
      </c>
      <c r="C5" s="18">
        <f>C6+C19</f>
        <v>244.9</v>
      </c>
      <c r="D5" s="18">
        <f>D6+D19</f>
        <v>248</v>
      </c>
      <c r="E5" s="18">
        <f>IF(C5=0,"",D5/C5*100)</f>
        <v>101.26582278481013</v>
      </c>
      <c r="F5" s="103"/>
    </row>
    <row r="6" spans="1:9" ht="19.899999999999999" customHeight="1">
      <c r="A6" s="2">
        <v>2</v>
      </c>
      <c r="B6" s="104" t="s">
        <v>11</v>
      </c>
      <c r="C6" s="18">
        <f>SUM(C7:C18)</f>
        <v>193.41</v>
      </c>
      <c r="D6" s="18">
        <f>SUM(D7:D18)</f>
        <v>205</v>
      </c>
      <c r="E6" s="18">
        <f t="shared" ref="E6:E26" si="0">IF(C6=0,"",D6/C6*100)</f>
        <v>105.99245126932423</v>
      </c>
      <c r="F6" s="103"/>
      <c r="I6" s="109"/>
    </row>
    <row r="7" spans="1:9" ht="19.899999999999999" customHeight="1">
      <c r="A7" s="2">
        <v>3</v>
      </c>
      <c r="B7" s="105" t="s">
        <v>12</v>
      </c>
      <c r="C7" s="106">
        <v>133.93</v>
      </c>
      <c r="D7" s="106">
        <v>138</v>
      </c>
      <c r="E7" s="18">
        <f t="shared" si="0"/>
        <v>103.03890091839021</v>
      </c>
      <c r="F7" s="107"/>
      <c r="I7" s="109"/>
    </row>
    <row r="8" spans="1:9" ht="19.899999999999999" customHeight="1">
      <c r="A8" s="2">
        <v>4</v>
      </c>
      <c r="B8" s="105" t="s">
        <v>13</v>
      </c>
      <c r="C8" s="106">
        <v>9.5399999999999991</v>
      </c>
      <c r="D8" s="106">
        <v>13</v>
      </c>
      <c r="E8" s="18">
        <f t="shared" si="0"/>
        <v>136.26834381551365</v>
      </c>
      <c r="F8" s="103"/>
    </row>
    <row r="9" spans="1:9" ht="19.899999999999999" customHeight="1">
      <c r="A9" s="2">
        <v>5</v>
      </c>
      <c r="B9" s="105" t="s">
        <v>14</v>
      </c>
      <c r="C9" s="106">
        <v>8.27</v>
      </c>
      <c r="D9" s="106">
        <v>11</v>
      </c>
      <c r="E9" s="18">
        <f t="shared" si="0"/>
        <v>133.01088270858526</v>
      </c>
      <c r="F9" s="103"/>
      <c r="H9" s="108"/>
    </row>
    <row r="10" spans="1:9" ht="19.899999999999999" customHeight="1">
      <c r="A10" s="2">
        <v>6</v>
      </c>
      <c r="B10" s="105" t="s">
        <v>15</v>
      </c>
      <c r="C10" s="106">
        <v>23.86</v>
      </c>
      <c r="D10" s="106">
        <v>25</v>
      </c>
      <c r="E10" s="18">
        <f t="shared" si="0"/>
        <v>104.77787091366304</v>
      </c>
      <c r="F10" s="103"/>
    </row>
    <row r="11" spans="1:9" ht="19.899999999999999" customHeight="1">
      <c r="A11" s="2">
        <v>7</v>
      </c>
      <c r="B11" s="105" t="s">
        <v>16</v>
      </c>
      <c r="C11" s="106">
        <v>10.78</v>
      </c>
      <c r="D11" s="106">
        <v>13</v>
      </c>
      <c r="E11" s="18">
        <f t="shared" si="0"/>
        <v>120.59369202226347</v>
      </c>
      <c r="F11" s="103"/>
    </row>
    <row r="12" spans="1:9" ht="19.899999999999999" customHeight="1">
      <c r="A12" s="2">
        <v>8</v>
      </c>
      <c r="B12" s="105" t="s">
        <v>17</v>
      </c>
      <c r="C12" s="106">
        <v>1.1599999999999999</v>
      </c>
      <c r="D12" s="106">
        <v>1</v>
      </c>
      <c r="E12" s="18">
        <f t="shared" si="0"/>
        <v>86.206896551724142</v>
      </c>
      <c r="F12" s="103"/>
    </row>
    <row r="13" spans="1:9" ht="19.899999999999999" customHeight="1">
      <c r="A13" s="2">
        <v>9</v>
      </c>
      <c r="B13" s="105" t="s">
        <v>18</v>
      </c>
      <c r="C13" s="106">
        <v>2.2599999999999998</v>
      </c>
      <c r="D13" s="106">
        <v>2</v>
      </c>
      <c r="E13" s="18">
        <f t="shared" si="0"/>
        <v>88.495575221238937</v>
      </c>
      <c r="F13" s="103"/>
    </row>
    <row r="14" spans="1:9" ht="19.899999999999999" customHeight="1">
      <c r="A14" s="2">
        <v>10</v>
      </c>
      <c r="B14" s="105" t="s">
        <v>19</v>
      </c>
      <c r="C14" s="106">
        <v>0.14000000000000001</v>
      </c>
      <c r="D14" s="106"/>
      <c r="E14" s="18">
        <f t="shared" si="0"/>
        <v>0</v>
      </c>
      <c r="F14" s="103"/>
    </row>
    <row r="15" spans="1:9" ht="19.899999999999999" customHeight="1">
      <c r="A15" s="2">
        <v>11</v>
      </c>
      <c r="B15" s="105" t="s">
        <v>20</v>
      </c>
      <c r="C15" s="106">
        <v>1.1100000000000001</v>
      </c>
      <c r="D15" s="106">
        <v>1</v>
      </c>
      <c r="E15" s="18">
        <f t="shared" si="0"/>
        <v>90.090090090090087</v>
      </c>
      <c r="F15" s="103"/>
    </row>
    <row r="16" spans="1:9" ht="19.899999999999999" customHeight="1">
      <c r="A16" s="2">
        <v>12</v>
      </c>
      <c r="B16" s="105" t="s">
        <v>21</v>
      </c>
      <c r="C16" s="106"/>
      <c r="D16" s="106"/>
      <c r="E16" s="18" t="str">
        <f t="shared" si="0"/>
        <v/>
      </c>
      <c r="F16" s="103"/>
    </row>
    <row r="17" spans="1:8" ht="19.899999999999999" customHeight="1">
      <c r="A17" s="2">
        <v>13</v>
      </c>
      <c r="B17" s="105" t="s">
        <v>22</v>
      </c>
      <c r="C17" s="106">
        <v>2.17</v>
      </c>
      <c r="D17" s="106">
        <v>1</v>
      </c>
      <c r="E17" s="18">
        <f t="shared" si="0"/>
        <v>46.082949308755758</v>
      </c>
      <c r="F17" s="103"/>
    </row>
    <row r="18" spans="1:8" ht="19.899999999999999" customHeight="1">
      <c r="A18" s="2">
        <v>14</v>
      </c>
      <c r="B18" s="105" t="s">
        <v>23</v>
      </c>
      <c r="C18" s="106">
        <v>0.19</v>
      </c>
      <c r="D18" s="106"/>
      <c r="E18" s="18">
        <f t="shared" si="0"/>
        <v>0</v>
      </c>
      <c r="F18" s="103"/>
    </row>
    <row r="19" spans="1:8" ht="19.899999999999999" customHeight="1">
      <c r="A19" s="2">
        <v>15</v>
      </c>
      <c r="B19" s="104" t="s">
        <v>24</v>
      </c>
      <c r="C19" s="18">
        <f>SUM(C20:C26)</f>
        <v>51.49</v>
      </c>
      <c r="D19" s="18">
        <f>SUM(D20:D26)</f>
        <v>43</v>
      </c>
      <c r="E19" s="18">
        <f t="shared" si="0"/>
        <v>83.511361429403763</v>
      </c>
      <c r="F19" s="103"/>
    </row>
    <row r="20" spans="1:8" ht="19.899999999999999" customHeight="1">
      <c r="A20" s="2">
        <v>16</v>
      </c>
      <c r="B20" s="105" t="s">
        <v>25</v>
      </c>
      <c r="C20" s="106"/>
      <c r="D20" s="106"/>
      <c r="E20" s="18" t="str">
        <f t="shared" si="0"/>
        <v/>
      </c>
      <c r="F20" s="103"/>
      <c r="H20" s="139"/>
    </row>
    <row r="21" spans="1:8" ht="19.899999999999999" customHeight="1">
      <c r="A21" s="2">
        <v>17</v>
      </c>
      <c r="B21" s="105" t="s">
        <v>26</v>
      </c>
      <c r="C21" s="106">
        <v>20.6</v>
      </c>
      <c r="D21" s="106">
        <v>20</v>
      </c>
      <c r="E21" s="18">
        <f t="shared" si="0"/>
        <v>97.087378640776691</v>
      </c>
      <c r="F21" s="103"/>
    </row>
    <row r="22" spans="1:8" ht="19.899999999999999" customHeight="1">
      <c r="A22" s="2">
        <v>18</v>
      </c>
      <c r="B22" s="105" t="s">
        <v>27</v>
      </c>
      <c r="C22" s="106">
        <v>26.36</v>
      </c>
      <c r="D22" s="106">
        <v>20</v>
      </c>
      <c r="E22" s="18">
        <f t="shared" si="0"/>
        <v>75.872534142640376</v>
      </c>
      <c r="F22" s="103"/>
    </row>
    <row r="23" spans="1:8" ht="19.899999999999999" customHeight="1">
      <c r="A23" s="2">
        <v>19</v>
      </c>
      <c r="B23" s="105" t="s">
        <v>28</v>
      </c>
      <c r="C23" s="106">
        <v>4.53</v>
      </c>
      <c r="D23" s="106">
        <v>3</v>
      </c>
      <c r="E23" s="18">
        <f t="shared" si="0"/>
        <v>66.225165562913901</v>
      </c>
      <c r="F23" s="103"/>
    </row>
    <row r="24" spans="1:8" ht="19.899999999999999" customHeight="1">
      <c r="A24" s="2">
        <v>20</v>
      </c>
      <c r="B24" s="105" t="s">
        <v>29</v>
      </c>
      <c r="C24" s="106"/>
      <c r="D24" s="106"/>
      <c r="E24" s="18" t="str">
        <f t="shared" si="0"/>
        <v/>
      </c>
      <c r="F24" s="103"/>
    </row>
    <row r="25" spans="1:8" ht="19.899999999999999" customHeight="1">
      <c r="A25" s="2">
        <v>21</v>
      </c>
      <c r="B25" s="105" t="s">
        <v>30</v>
      </c>
      <c r="C25" s="106"/>
      <c r="D25" s="106"/>
      <c r="E25" s="18" t="str">
        <f t="shared" si="0"/>
        <v/>
      </c>
      <c r="F25" s="103"/>
    </row>
    <row r="26" spans="1:8" ht="19.899999999999999" customHeight="1">
      <c r="A26" s="2">
        <v>22</v>
      </c>
      <c r="B26" s="105" t="s">
        <v>31</v>
      </c>
      <c r="C26" s="106"/>
      <c r="D26" s="106"/>
      <c r="E26" s="18" t="str">
        <f t="shared" si="0"/>
        <v/>
      </c>
      <c r="F26" s="103"/>
    </row>
    <row r="27" spans="1:8">
      <c r="A27" s="5"/>
      <c r="B27" s="169"/>
      <c r="C27" s="169"/>
      <c r="D27" s="169"/>
      <c r="E27" s="169"/>
      <c r="F27" s="169"/>
    </row>
    <row r="28" spans="1:8">
      <c r="B28" s="170"/>
      <c r="C28" s="170"/>
      <c r="D28" s="170"/>
      <c r="E28" s="170"/>
      <c r="F28" s="170"/>
    </row>
    <row r="29" spans="1:8">
      <c r="B29" s="168"/>
      <c r="C29" s="168"/>
    </row>
  </sheetData>
  <mergeCells count="4">
    <mergeCell ref="A2:F2"/>
    <mergeCell ref="A3:B3"/>
    <mergeCell ref="B29:C29"/>
    <mergeCell ref="B27:F28"/>
  </mergeCells>
  <phoneticPr fontId="22" type="noConversion"/>
  <conditionalFormatting sqref="B5:E26 B4:F4">
    <cfRule type="expression" dxfId="4" priority="8" stopIfTrue="1">
      <formula>含公式的单元格</formula>
    </cfRule>
  </conditionalFormatting>
  <printOptions horizontalCentered="1"/>
  <pageMargins left="0.70902777777777803" right="0.70763888888888904" top="0.25" bottom="0.16875000000000001" header="0.16875000000000001" footer="0.16875000000000001"/>
  <pageSetup paperSize="9" orientation="landscape" horizontalDpi="200" verticalDpi="300"/>
  <headerFooter>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444"/>
  <sheetViews>
    <sheetView showZeros="0" workbookViewId="0">
      <selection activeCell="F42" sqref="F42"/>
    </sheetView>
  </sheetViews>
  <sheetFormatPr defaultColWidth="9" defaultRowHeight="13.5"/>
  <cols>
    <col min="1" max="1" width="6.875" style="62" customWidth="1"/>
    <col min="2" max="2" width="10.125" style="63" customWidth="1"/>
    <col min="3" max="3" width="46.75" style="64" customWidth="1"/>
    <col min="4" max="4" width="14.375" style="65" customWidth="1"/>
    <col min="5" max="5" width="14.375" style="66" customWidth="1"/>
    <col min="6" max="6" width="17.25" style="67" customWidth="1"/>
    <col min="7" max="7" width="14.625" style="67" customWidth="1"/>
    <col min="8" max="247" width="8.875" style="67"/>
    <col min="248" max="248" width="9" style="67" customWidth="1"/>
    <col min="249" max="249" width="8.625" style="67" customWidth="1"/>
    <col min="250" max="250" width="43.75" style="67" customWidth="1"/>
    <col min="251" max="251" width="22.25" style="67" customWidth="1"/>
    <col min="252" max="252" width="12.375" style="67" customWidth="1"/>
    <col min="253" max="503" width="8.875" style="67"/>
    <col min="504" max="504" width="9" style="67" customWidth="1"/>
    <col min="505" max="505" width="8.625" style="67" customWidth="1"/>
    <col min="506" max="506" width="43.75" style="67" customWidth="1"/>
    <col min="507" max="507" width="22.25" style="67" customWidth="1"/>
    <col min="508" max="508" width="12.375" style="67" customWidth="1"/>
    <col min="509" max="759" width="8.875" style="67"/>
    <col min="760" max="760" width="9" style="67" customWidth="1"/>
    <col min="761" max="761" width="8.625" style="67" customWidth="1"/>
    <col min="762" max="762" width="43.75" style="67" customWidth="1"/>
    <col min="763" max="763" width="22.25" style="67" customWidth="1"/>
    <col min="764" max="764" width="12.375" style="67" customWidth="1"/>
    <col min="765" max="1015" width="8.875" style="67"/>
    <col min="1016" max="1016" width="9" style="67" customWidth="1"/>
    <col min="1017" max="1017" width="8.625" style="67" customWidth="1"/>
    <col min="1018" max="1018" width="43.75" style="67" customWidth="1"/>
    <col min="1019" max="1019" width="22.25" style="67" customWidth="1"/>
    <col min="1020" max="1020" width="12.375" style="67" customWidth="1"/>
    <col min="1021" max="1271" width="8.875" style="67"/>
    <col min="1272" max="1272" width="9" style="67" customWidth="1"/>
    <col min="1273" max="1273" width="8.625" style="67" customWidth="1"/>
    <col min="1274" max="1274" width="43.75" style="67" customWidth="1"/>
    <col min="1275" max="1275" width="22.25" style="67" customWidth="1"/>
    <col min="1276" max="1276" width="12.375" style="67" customWidth="1"/>
    <col min="1277" max="1527" width="8.875" style="67"/>
    <col min="1528" max="1528" width="9" style="67" customWidth="1"/>
    <col min="1529" max="1529" width="8.625" style="67" customWidth="1"/>
    <col min="1530" max="1530" width="43.75" style="67" customWidth="1"/>
    <col min="1531" max="1531" width="22.25" style="67" customWidth="1"/>
    <col min="1532" max="1532" width="12.375" style="67" customWidth="1"/>
    <col min="1533" max="1783" width="8.875" style="67"/>
    <col min="1784" max="1784" width="9" style="67" customWidth="1"/>
    <col min="1785" max="1785" width="8.625" style="67" customWidth="1"/>
    <col min="1786" max="1786" width="43.75" style="67" customWidth="1"/>
    <col min="1787" max="1787" width="22.25" style="67" customWidth="1"/>
    <col min="1788" max="1788" width="12.375" style="67" customWidth="1"/>
    <col min="1789" max="2039" width="8.875" style="67"/>
    <col min="2040" max="2040" width="9" style="67" customWidth="1"/>
    <col min="2041" max="2041" width="8.625" style="67" customWidth="1"/>
    <col min="2042" max="2042" width="43.75" style="67" customWidth="1"/>
    <col min="2043" max="2043" width="22.25" style="67" customWidth="1"/>
    <col min="2044" max="2044" width="12.375" style="67" customWidth="1"/>
    <col min="2045" max="2295" width="8.875" style="67"/>
    <col min="2296" max="2296" width="9" style="67" customWidth="1"/>
    <col min="2297" max="2297" width="8.625" style="67" customWidth="1"/>
    <col min="2298" max="2298" width="43.75" style="67" customWidth="1"/>
    <col min="2299" max="2299" width="22.25" style="67" customWidth="1"/>
    <col min="2300" max="2300" width="12.375" style="67" customWidth="1"/>
    <col min="2301" max="2551" width="8.875" style="67"/>
    <col min="2552" max="2552" width="9" style="67" customWidth="1"/>
    <col min="2553" max="2553" width="8.625" style="67" customWidth="1"/>
    <col min="2554" max="2554" width="43.75" style="67" customWidth="1"/>
    <col min="2555" max="2555" width="22.25" style="67" customWidth="1"/>
    <col min="2556" max="2556" width="12.375" style="67" customWidth="1"/>
    <col min="2557" max="2807" width="8.875" style="67"/>
    <col min="2808" max="2808" width="9" style="67" customWidth="1"/>
    <col min="2809" max="2809" width="8.625" style="67" customWidth="1"/>
    <col min="2810" max="2810" width="43.75" style="67" customWidth="1"/>
    <col min="2811" max="2811" width="22.25" style="67" customWidth="1"/>
    <col min="2812" max="2812" width="12.375" style="67" customWidth="1"/>
    <col min="2813" max="3063" width="8.875" style="67"/>
    <col min="3064" max="3064" width="9" style="67" customWidth="1"/>
    <col min="3065" max="3065" width="8.625" style="67" customWidth="1"/>
    <col min="3066" max="3066" width="43.75" style="67" customWidth="1"/>
    <col min="3067" max="3067" width="22.25" style="67" customWidth="1"/>
    <col min="3068" max="3068" width="12.375" style="67" customWidth="1"/>
    <col min="3069" max="3319" width="8.875" style="67"/>
    <col min="3320" max="3320" width="9" style="67" customWidth="1"/>
    <col min="3321" max="3321" width="8.625" style="67" customWidth="1"/>
    <col min="3322" max="3322" width="43.75" style="67" customWidth="1"/>
    <col min="3323" max="3323" width="22.25" style="67" customWidth="1"/>
    <col min="3324" max="3324" width="12.375" style="67" customWidth="1"/>
    <col min="3325" max="3575" width="8.875" style="67"/>
    <col min="3576" max="3576" width="9" style="67" customWidth="1"/>
    <col min="3577" max="3577" width="8.625" style="67" customWidth="1"/>
    <col min="3578" max="3578" width="43.75" style="67" customWidth="1"/>
    <col min="3579" max="3579" width="22.25" style="67" customWidth="1"/>
    <col min="3580" max="3580" width="12.375" style="67" customWidth="1"/>
    <col min="3581" max="3831" width="8.875" style="67"/>
    <col min="3832" max="3832" width="9" style="67" customWidth="1"/>
    <col min="3833" max="3833" width="8.625" style="67" customWidth="1"/>
    <col min="3834" max="3834" width="43.75" style="67" customWidth="1"/>
    <col min="3835" max="3835" width="22.25" style="67" customWidth="1"/>
    <col min="3836" max="3836" width="12.375" style="67" customWidth="1"/>
    <col min="3837" max="4087" width="8.875" style="67"/>
    <col min="4088" max="4088" width="9" style="67" customWidth="1"/>
    <col min="4089" max="4089" width="8.625" style="67" customWidth="1"/>
    <col min="4090" max="4090" width="43.75" style="67" customWidth="1"/>
    <col min="4091" max="4091" width="22.25" style="67" customWidth="1"/>
    <col min="4092" max="4092" width="12.375" style="67" customWidth="1"/>
    <col min="4093" max="4343" width="8.875" style="67"/>
    <col min="4344" max="4344" width="9" style="67" customWidth="1"/>
    <col min="4345" max="4345" width="8.625" style="67" customWidth="1"/>
    <col min="4346" max="4346" width="43.75" style="67" customWidth="1"/>
    <col min="4347" max="4347" width="22.25" style="67" customWidth="1"/>
    <col min="4348" max="4348" width="12.375" style="67" customWidth="1"/>
    <col min="4349" max="4599" width="8.875" style="67"/>
    <col min="4600" max="4600" width="9" style="67" customWidth="1"/>
    <col min="4601" max="4601" width="8.625" style="67" customWidth="1"/>
    <col min="4602" max="4602" width="43.75" style="67" customWidth="1"/>
    <col min="4603" max="4603" width="22.25" style="67" customWidth="1"/>
    <col min="4604" max="4604" width="12.375" style="67" customWidth="1"/>
    <col min="4605" max="4855" width="8.875" style="67"/>
    <col min="4856" max="4856" width="9" style="67" customWidth="1"/>
    <col min="4857" max="4857" width="8.625" style="67" customWidth="1"/>
    <col min="4858" max="4858" width="43.75" style="67" customWidth="1"/>
    <col min="4859" max="4859" width="22.25" style="67" customWidth="1"/>
    <col min="4860" max="4860" width="12.375" style="67" customWidth="1"/>
    <col min="4861" max="5111" width="8.875" style="67"/>
    <col min="5112" max="5112" width="9" style="67" customWidth="1"/>
    <col min="5113" max="5113" width="8.625" style="67" customWidth="1"/>
    <col min="5114" max="5114" width="43.75" style="67" customWidth="1"/>
    <col min="5115" max="5115" width="22.25" style="67" customWidth="1"/>
    <col min="5116" max="5116" width="12.375" style="67" customWidth="1"/>
    <col min="5117" max="5367" width="8.875" style="67"/>
    <col min="5368" max="5368" width="9" style="67" customWidth="1"/>
    <col min="5369" max="5369" width="8.625" style="67" customWidth="1"/>
    <col min="5370" max="5370" width="43.75" style="67" customWidth="1"/>
    <col min="5371" max="5371" width="22.25" style="67" customWidth="1"/>
    <col min="5372" max="5372" width="12.375" style="67" customWidth="1"/>
    <col min="5373" max="5623" width="8.875" style="67"/>
    <col min="5624" max="5624" width="9" style="67" customWidth="1"/>
    <col min="5625" max="5625" width="8.625" style="67" customWidth="1"/>
    <col min="5626" max="5626" width="43.75" style="67" customWidth="1"/>
    <col min="5627" max="5627" width="22.25" style="67" customWidth="1"/>
    <col min="5628" max="5628" width="12.375" style="67" customWidth="1"/>
    <col min="5629" max="5879" width="8.875" style="67"/>
    <col min="5880" max="5880" width="9" style="67" customWidth="1"/>
    <col min="5881" max="5881" width="8.625" style="67" customWidth="1"/>
    <col min="5882" max="5882" width="43.75" style="67" customWidth="1"/>
    <col min="5883" max="5883" width="22.25" style="67" customWidth="1"/>
    <col min="5884" max="5884" width="12.375" style="67" customWidth="1"/>
    <col min="5885" max="6135" width="8.875" style="67"/>
    <col min="6136" max="6136" width="9" style="67" customWidth="1"/>
    <col min="6137" max="6137" width="8.625" style="67" customWidth="1"/>
    <col min="6138" max="6138" width="43.75" style="67" customWidth="1"/>
    <col min="6139" max="6139" width="22.25" style="67" customWidth="1"/>
    <col min="6140" max="6140" width="12.375" style="67" customWidth="1"/>
    <col min="6141" max="6391" width="8.875" style="67"/>
    <col min="6392" max="6392" width="9" style="67" customWidth="1"/>
    <col min="6393" max="6393" width="8.625" style="67" customWidth="1"/>
    <col min="6394" max="6394" width="43.75" style="67" customWidth="1"/>
    <col min="6395" max="6395" width="22.25" style="67" customWidth="1"/>
    <col min="6396" max="6396" width="12.375" style="67" customWidth="1"/>
    <col min="6397" max="6647" width="8.875" style="67"/>
    <col min="6648" max="6648" width="9" style="67" customWidth="1"/>
    <col min="6649" max="6649" width="8.625" style="67" customWidth="1"/>
    <col min="6650" max="6650" width="43.75" style="67" customWidth="1"/>
    <col min="6651" max="6651" width="22.25" style="67" customWidth="1"/>
    <col min="6652" max="6652" width="12.375" style="67" customWidth="1"/>
    <col min="6653" max="6903" width="8.875" style="67"/>
    <col min="6904" max="6904" width="9" style="67" customWidth="1"/>
    <col min="6905" max="6905" width="8.625" style="67" customWidth="1"/>
    <col min="6906" max="6906" width="43.75" style="67" customWidth="1"/>
    <col min="6907" max="6907" width="22.25" style="67" customWidth="1"/>
    <col min="6908" max="6908" width="12.375" style="67" customWidth="1"/>
    <col min="6909" max="7159" width="8.875" style="67"/>
    <col min="7160" max="7160" width="9" style="67" customWidth="1"/>
    <col min="7161" max="7161" width="8.625" style="67" customWidth="1"/>
    <col min="7162" max="7162" width="43.75" style="67" customWidth="1"/>
    <col min="7163" max="7163" width="22.25" style="67" customWidth="1"/>
    <col min="7164" max="7164" width="12.375" style="67" customWidth="1"/>
    <col min="7165" max="7415" width="8.875" style="67"/>
    <col min="7416" max="7416" width="9" style="67" customWidth="1"/>
    <col min="7417" max="7417" width="8.625" style="67" customWidth="1"/>
    <col min="7418" max="7418" width="43.75" style="67" customWidth="1"/>
    <col min="7419" max="7419" width="22.25" style="67" customWidth="1"/>
    <col min="7420" max="7420" width="12.375" style="67" customWidth="1"/>
    <col min="7421" max="7671" width="8.875" style="67"/>
    <col min="7672" max="7672" width="9" style="67" customWidth="1"/>
    <col min="7673" max="7673" width="8.625" style="67" customWidth="1"/>
    <col min="7674" max="7674" width="43.75" style="67" customWidth="1"/>
    <col min="7675" max="7675" width="22.25" style="67" customWidth="1"/>
    <col min="7676" max="7676" width="12.375" style="67" customWidth="1"/>
    <col min="7677" max="7927" width="8.875" style="67"/>
    <col min="7928" max="7928" width="9" style="67" customWidth="1"/>
    <col min="7929" max="7929" width="8.625" style="67" customWidth="1"/>
    <col min="7930" max="7930" width="43.75" style="67" customWidth="1"/>
    <col min="7931" max="7931" width="22.25" style="67" customWidth="1"/>
    <col min="7932" max="7932" width="12.375" style="67" customWidth="1"/>
    <col min="7933" max="8183" width="8.875" style="67"/>
    <col min="8184" max="8184" width="9" style="67" customWidth="1"/>
    <col min="8185" max="8185" width="8.625" style="67" customWidth="1"/>
    <col min="8186" max="8186" width="43.75" style="67" customWidth="1"/>
    <col min="8187" max="8187" width="22.25" style="67" customWidth="1"/>
    <col min="8188" max="8188" width="12.375" style="67" customWidth="1"/>
    <col min="8189" max="8439" width="8.875" style="67"/>
    <col min="8440" max="8440" width="9" style="67" customWidth="1"/>
    <col min="8441" max="8441" width="8.625" style="67" customWidth="1"/>
    <col min="8442" max="8442" width="43.75" style="67" customWidth="1"/>
    <col min="8443" max="8443" width="22.25" style="67" customWidth="1"/>
    <col min="8444" max="8444" width="12.375" style="67" customWidth="1"/>
    <col min="8445" max="8695" width="8.875" style="67"/>
    <col min="8696" max="8696" width="9" style="67" customWidth="1"/>
    <col min="8697" max="8697" width="8.625" style="67" customWidth="1"/>
    <col min="8698" max="8698" width="43.75" style="67" customWidth="1"/>
    <col min="8699" max="8699" width="22.25" style="67" customWidth="1"/>
    <col min="8700" max="8700" width="12.375" style="67" customWidth="1"/>
    <col min="8701" max="8951" width="8.875" style="67"/>
    <col min="8952" max="8952" width="9" style="67" customWidth="1"/>
    <col min="8953" max="8953" width="8.625" style="67" customWidth="1"/>
    <col min="8954" max="8954" width="43.75" style="67" customWidth="1"/>
    <col min="8955" max="8955" width="22.25" style="67" customWidth="1"/>
    <col min="8956" max="8956" width="12.375" style="67" customWidth="1"/>
    <col min="8957" max="9207" width="8.875" style="67"/>
    <col min="9208" max="9208" width="9" style="67" customWidth="1"/>
    <col min="9209" max="9209" width="8.625" style="67" customWidth="1"/>
    <col min="9210" max="9210" width="43.75" style="67" customWidth="1"/>
    <col min="9211" max="9211" width="22.25" style="67" customWidth="1"/>
    <col min="9212" max="9212" width="12.375" style="67" customWidth="1"/>
    <col min="9213" max="9463" width="8.875" style="67"/>
    <col min="9464" max="9464" width="9" style="67" customWidth="1"/>
    <col min="9465" max="9465" width="8.625" style="67" customWidth="1"/>
    <col min="9466" max="9466" width="43.75" style="67" customWidth="1"/>
    <col min="9467" max="9467" width="22.25" style="67" customWidth="1"/>
    <col min="9468" max="9468" width="12.375" style="67" customWidth="1"/>
    <col min="9469" max="9719" width="8.875" style="67"/>
    <col min="9720" max="9720" width="9" style="67" customWidth="1"/>
    <col min="9721" max="9721" width="8.625" style="67" customWidth="1"/>
    <col min="9722" max="9722" width="43.75" style="67" customWidth="1"/>
    <col min="9723" max="9723" width="22.25" style="67" customWidth="1"/>
    <col min="9724" max="9724" width="12.375" style="67" customWidth="1"/>
    <col min="9725" max="9975" width="8.875" style="67"/>
    <col min="9976" max="9976" width="9" style="67" customWidth="1"/>
    <col min="9977" max="9977" width="8.625" style="67" customWidth="1"/>
    <col min="9978" max="9978" width="43.75" style="67" customWidth="1"/>
    <col min="9979" max="9979" width="22.25" style="67" customWidth="1"/>
    <col min="9980" max="9980" width="12.375" style="67" customWidth="1"/>
    <col min="9981" max="10231" width="8.875" style="67"/>
    <col min="10232" max="10232" width="9" style="67" customWidth="1"/>
    <col min="10233" max="10233" width="8.625" style="67" customWidth="1"/>
    <col min="10234" max="10234" width="43.75" style="67" customWidth="1"/>
    <col min="10235" max="10235" width="22.25" style="67" customWidth="1"/>
    <col min="10236" max="10236" width="12.375" style="67" customWidth="1"/>
    <col min="10237" max="10487" width="8.875" style="67"/>
    <col min="10488" max="10488" width="9" style="67" customWidth="1"/>
    <col min="10489" max="10489" width="8.625" style="67" customWidth="1"/>
    <col min="10490" max="10490" width="43.75" style="67" customWidth="1"/>
    <col min="10491" max="10491" width="22.25" style="67" customWidth="1"/>
    <col min="10492" max="10492" width="12.375" style="67" customWidth="1"/>
    <col min="10493" max="10743" width="8.875" style="67"/>
    <col min="10744" max="10744" width="9" style="67" customWidth="1"/>
    <col min="10745" max="10745" width="8.625" style="67" customWidth="1"/>
    <col min="10746" max="10746" width="43.75" style="67" customWidth="1"/>
    <col min="10747" max="10747" width="22.25" style="67" customWidth="1"/>
    <col min="10748" max="10748" width="12.375" style="67" customWidth="1"/>
    <col min="10749" max="10999" width="8.875" style="67"/>
    <col min="11000" max="11000" width="9" style="67" customWidth="1"/>
    <col min="11001" max="11001" width="8.625" style="67" customWidth="1"/>
    <col min="11002" max="11002" width="43.75" style="67" customWidth="1"/>
    <col min="11003" max="11003" width="22.25" style="67" customWidth="1"/>
    <col min="11004" max="11004" width="12.375" style="67" customWidth="1"/>
    <col min="11005" max="11255" width="8.875" style="67"/>
    <col min="11256" max="11256" width="9" style="67" customWidth="1"/>
    <col min="11257" max="11257" width="8.625" style="67" customWidth="1"/>
    <col min="11258" max="11258" width="43.75" style="67" customWidth="1"/>
    <col min="11259" max="11259" width="22.25" style="67" customWidth="1"/>
    <col min="11260" max="11260" width="12.375" style="67" customWidth="1"/>
    <col min="11261" max="11511" width="8.875" style="67"/>
    <col min="11512" max="11512" width="9" style="67" customWidth="1"/>
    <col min="11513" max="11513" width="8.625" style="67" customWidth="1"/>
    <col min="11514" max="11514" width="43.75" style="67" customWidth="1"/>
    <col min="11515" max="11515" width="22.25" style="67" customWidth="1"/>
    <col min="11516" max="11516" width="12.375" style="67" customWidth="1"/>
    <col min="11517" max="11767" width="8.875" style="67"/>
    <col min="11768" max="11768" width="9" style="67" customWidth="1"/>
    <col min="11769" max="11769" width="8.625" style="67" customWidth="1"/>
    <col min="11770" max="11770" width="43.75" style="67" customWidth="1"/>
    <col min="11771" max="11771" width="22.25" style="67" customWidth="1"/>
    <col min="11772" max="11772" width="12.375" style="67" customWidth="1"/>
    <col min="11773" max="12023" width="8.875" style="67"/>
    <col min="12024" max="12024" width="9" style="67" customWidth="1"/>
    <col min="12025" max="12025" width="8.625" style="67" customWidth="1"/>
    <col min="12026" max="12026" width="43.75" style="67" customWidth="1"/>
    <col min="12027" max="12027" width="22.25" style="67" customWidth="1"/>
    <col min="12028" max="12028" width="12.375" style="67" customWidth="1"/>
    <col min="12029" max="12279" width="8.875" style="67"/>
    <col min="12280" max="12280" width="9" style="67" customWidth="1"/>
    <col min="12281" max="12281" width="8.625" style="67" customWidth="1"/>
    <col min="12282" max="12282" width="43.75" style="67" customWidth="1"/>
    <col min="12283" max="12283" width="22.25" style="67" customWidth="1"/>
    <col min="12284" max="12284" width="12.375" style="67" customWidth="1"/>
    <col min="12285" max="12535" width="8.875" style="67"/>
    <col min="12536" max="12536" width="9" style="67" customWidth="1"/>
    <col min="12537" max="12537" width="8.625" style="67" customWidth="1"/>
    <col min="12538" max="12538" width="43.75" style="67" customWidth="1"/>
    <col min="12539" max="12539" width="22.25" style="67" customWidth="1"/>
    <col min="12540" max="12540" width="12.375" style="67" customWidth="1"/>
    <col min="12541" max="12791" width="8.875" style="67"/>
    <col min="12792" max="12792" width="9" style="67" customWidth="1"/>
    <col min="12793" max="12793" width="8.625" style="67" customWidth="1"/>
    <col min="12794" max="12794" width="43.75" style="67" customWidth="1"/>
    <col min="12795" max="12795" width="22.25" style="67" customWidth="1"/>
    <col min="12796" max="12796" width="12.375" style="67" customWidth="1"/>
    <col min="12797" max="13047" width="8.875" style="67"/>
    <col min="13048" max="13048" width="9" style="67" customWidth="1"/>
    <col min="13049" max="13049" width="8.625" style="67" customWidth="1"/>
    <col min="13050" max="13050" width="43.75" style="67" customWidth="1"/>
    <col min="13051" max="13051" width="22.25" style="67" customWidth="1"/>
    <col min="13052" max="13052" width="12.375" style="67" customWidth="1"/>
    <col min="13053" max="13303" width="8.875" style="67"/>
    <col min="13304" max="13304" width="9" style="67" customWidth="1"/>
    <col min="13305" max="13305" width="8.625" style="67" customWidth="1"/>
    <col min="13306" max="13306" width="43.75" style="67" customWidth="1"/>
    <col min="13307" max="13307" width="22.25" style="67" customWidth="1"/>
    <col min="13308" max="13308" width="12.375" style="67" customWidth="1"/>
    <col min="13309" max="13559" width="8.875" style="67"/>
    <col min="13560" max="13560" width="9" style="67" customWidth="1"/>
    <col min="13561" max="13561" width="8.625" style="67" customWidth="1"/>
    <col min="13562" max="13562" width="43.75" style="67" customWidth="1"/>
    <col min="13563" max="13563" width="22.25" style="67" customWidth="1"/>
    <col min="13564" max="13564" width="12.375" style="67" customWidth="1"/>
    <col min="13565" max="13815" width="8.875" style="67"/>
    <col min="13816" max="13816" width="9" style="67" customWidth="1"/>
    <col min="13817" max="13817" width="8.625" style="67" customWidth="1"/>
    <col min="13818" max="13818" width="43.75" style="67" customWidth="1"/>
    <col min="13819" max="13819" width="22.25" style="67" customWidth="1"/>
    <col min="13820" max="13820" width="12.375" style="67" customWidth="1"/>
    <col min="13821" max="14071" width="8.875" style="67"/>
    <col min="14072" max="14072" width="9" style="67" customWidth="1"/>
    <col min="14073" max="14073" width="8.625" style="67" customWidth="1"/>
    <col min="14074" max="14074" width="43.75" style="67" customWidth="1"/>
    <col min="14075" max="14075" width="22.25" style="67" customWidth="1"/>
    <col min="14076" max="14076" width="12.375" style="67" customWidth="1"/>
    <col min="14077" max="14327" width="8.875" style="67"/>
    <col min="14328" max="14328" width="9" style="67" customWidth="1"/>
    <col min="14329" max="14329" width="8.625" style="67" customWidth="1"/>
    <col min="14330" max="14330" width="43.75" style="67" customWidth="1"/>
    <col min="14331" max="14331" width="22.25" style="67" customWidth="1"/>
    <col min="14332" max="14332" width="12.375" style="67" customWidth="1"/>
    <col min="14333" max="14583" width="8.875" style="67"/>
    <col min="14584" max="14584" width="9" style="67" customWidth="1"/>
    <col min="14585" max="14585" width="8.625" style="67" customWidth="1"/>
    <col min="14586" max="14586" width="43.75" style="67" customWidth="1"/>
    <col min="14587" max="14587" width="22.25" style="67" customWidth="1"/>
    <col min="14588" max="14588" width="12.375" style="67" customWidth="1"/>
    <col min="14589" max="14839" width="8.875" style="67"/>
    <col min="14840" max="14840" width="9" style="67" customWidth="1"/>
    <col min="14841" max="14841" width="8.625" style="67" customWidth="1"/>
    <col min="14842" max="14842" width="43.75" style="67" customWidth="1"/>
    <col min="14843" max="14843" width="22.25" style="67" customWidth="1"/>
    <col min="14844" max="14844" width="12.375" style="67" customWidth="1"/>
    <col min="14845" max="15095" width="8.875" style="67"/>
    <col min="15096" max="15096" width="9" style="67" customWidth="1"/>
    <col min="15097" max="15097" width="8.625" style="67" customWidth="1"/>
    <col min="15098" max="15098" width="43.75" style="67" customWidth="1"/>
    <col min="15099" max="15099" width="22.25" style="67" customWidth="1"/>
    <col min="15100" max="15100" width="12.375" style="67" customWidth="1"/>
    <col min="15101" max="15351" width="8.875" style="67"/>
    <col min="15352" max="15352" width="9" style="67" customWidth="1"/>
    <col min="15353" max="15353" width="8.625" style="67" customWidth="1"/>
    <col min="15354" max="15354" width="43.75" style="67" customWidth="1"/>
    <col min="15355" max="15355" width="22.25" style="67" customWidth="1"/>
    <col min="15356" max="15356" width="12.375" style="67" customWidth="1"/>
    <col min="15357" max="15607" width="8.875" style="67"/>
    <col min="15608" max="15608" width="9" style="67" customWidth="1"/>
    <col min="15609" max="15609" width="8.625" style="67" customWidth="1"/>
    <col min="15610" max="15610" width="43.75" style="67" customWidth="1"/>
    <col min="15611" max="15611" width="22.25" style="67" customWidth="1"/>
    <col min="15612" max="15612" width="12.375" style="67" customWidth="1"/>
    <col min="15613" max="15863" width="8.875" style="67"/>
    <col min="15864" max="15864" width="9" style="67" customWidth="1"/>
    <col min="15865" max="15865" width="8.625" style="67" customWidth="1"/>
    <col min="15866" max="15866" width="43.75" style="67" customWidth="1"/>
    <col min="15867" max="15867" width="22.25" style="67" customWidth="1"/>
    <col min="15868" max="15868" width="12.375" style="67" customWidth="1"/>
    <col min="15869" max="16119" width="8.875" style="67"/>
    <col min="16120" max="16120" width="9" style="67" customWidth="1"/>
    <col min="16121" max="16121" width="8.625" style="67" customWidth="1"/>
    <col min="16122" max="16122" width="43.75" style="67" customWidth="1"/>
    <col min="16123" max="16123" width="22.25" style="67" customWidth="1"/>
    <col min="16124" max="16124" width="12.375" style="67" customWidth="1"/>
    <col min="16125" max="16383" width="8.875" style="67"/>
    <col min="16384" max="16384" width="8.875" style="67" customWidth="1"/>
  </cols>
  <sheetData>
    <row r="1" spans="1:7">
      <c r="B1" s="63" t="s">
        <v>32</v>
      </c>
    </row>
    <row r="2" spans="1:7" ht="26.45" customHeight="1">
      <c r="A2" s="171" t="s">
        <v>33</v>
      </c>
      <c r="B2" s="172"/>
      <c r="C2" s="173"/>
      <c r="D2" s="171"/>
      <c r="E2" s="171"/>
      <c r="F2" s="171"/>
      <c r="G2" s="171"/>
    </row>
    <row r="3" spans="1:7" ht="16.149999999999999" customHeight="1">
      <c r="A3" s="68"/>
      <c r="B3" s="69"/>
      <c r="C3" s="70"/>
      <c r="D3" s="68"/>
      <c r="E3" s="68"/>
      <c r="F3" s="68"/>
      <c r="G3" s="71" t="s">
        <v>3</v>
      </c>
    </row>
    <row r="4" spans="1:7" s="61" customFormat="1" ht="19.899999999999999" customHeight="1">
      <c r="A4" s="72" t="s">
        <v>4</v>
      </c>
      <c r="B4" s="73" t="s">
        <v>34</v>
      </c>
      <c r="C4" s="74" t="s">
        <v>35</v>
      </c>
      <c r="D4" s="72" t="s">
        <v>6</v>
      </c>
      <c r="E4" s="72" t="s">
        <v>7</v>
      </c>
      <c r="F4" s="72" t="s">
        <v>36</v>
      </c>
      <c r="G4" s="75" t="s">
        <v>9</v>
      </c>
    </row>
    <row r="5" spans="1:7" s="61" customFormat="1" ht="17.45" customHeight="1">
      <c r="A5" s="76"/>
      <c r="B5" s="77"/>
      <c r="C5" s="78" t="s">
        <v>37</v>
      </c>
      <c r="D5" s="79">
        <f>D6+D235+D275+D294+D384+D436+D499+D571+D710+D750+D823+D910+D990+D1097+D1169+D1237+D1257+D1302+D1322+D1366+D1392+D1441+D1442</f>
        <v>3388.75</v>
      </c>
      <c r="E5" s="79">
        <f>E6+E235+E275+E294+E384+E436+E499+E571+E710+E750+E823+E910+E990+E1097+E1169+E1237+E1257+E1302+E1322+E1366+E1392+E1441+E1442</f>
        <v>2823.99</v>
      </c>
      <c r="F5" s="79">
        <f>IF(D5=0,"",E5/D5*100)</f>
        <v>83.334267797860562</v>
      </c>
      <c r="G5" s="80"/>
    </row>
    <row r="6" spans="1:7" ht="16.149999999999999" customHeight="1">
      <c r="A6" s="81">
        <f t="shared" ref="A6:A11" si="0">ROW()-5</f>
        <v>1</v>
      </c>
      <c r="B6" s="82" t="s">
        <v>38</v>
      </c>
      <c r="C6" s="83" t="s">
        <v>39</v>
      </c>
      <c r="D6" s="83">
        <f>D7+D19+D28+D39+D50+D61+D72+D80+D89+D102+D111+D122+D134+D141+D149+D155+D162+D169+D176+D183+D190+D198+D204+D210+D217+D232</f>
        <v>923.79000000000008</v>
      </c>
      <c r="E6" s="83">
        <f>E7+E19+E28+E39+E50+E61+E72+E80+E89+E102+E111+E122+E134+E141+E149+E155+E162+E169+E176+E183+E190+E198+E204+E210+E217+E232</f>
        <v>959.11</v>
      </c>
      <c r="F6" s="84">
        <f t="shared" ref="F6:F69" si="1">IF(D6=0,"",E6/D6*100)</f>
        <v>103.82337977245911</v>
      </c>
      <c r="G6" s="85"/>
    </row>
    <row r="7" spans="1:7" customFormat="1" ht="16.149999999999999" customHeight="1">
      <c r="A7" s="81">
        <f t="shared" si="0"/>
        <v>2</v>
      </c>
      <c r="B7" s="86" t="s">
        <v>40</v>
      </c>
      <c r="C7" s="87" t="s">
        <v>41</v>
      </c>
      <c r="D7" s="87">
        <f>SUM(D8:D18)</f>
        <v>0</v>
      </c>
      <c r="E7" s="87">
        <f>SUM(E8:E18)</f>
        <v>0</v>
      </c>
      <c r="F7" s="88" t="str">
        <f t="shared" si="1"/>
        <v/>
      </c>
      <c r="G7" s="85"/>
    </row>
    <row r="8" spans="1:7" customFormat="1" ht="16.149999999999999" customHeight="1">
      <c r="A8" s="81">
        <f t="shared" si="0"/>
        <v>3</v>
      </c>
      <c r="B8" s="89" t="s">
        <v>42</v>
      </c>
      <c r="C8" s="90" t="s">
        <v>43</v>
      </c>
      <c r="D8" s="91"/>
      <c r="E8" s="91"/>
      <c r="F8" s="79" t="str">
        <f t="shared" si="1"/>
        <v/>
      </c>
      <c r="G8" s="85"/>
    </row>
    <row r="9" spans="1:7" ht="16.149999999999999" customHeight="1">
      <c r="A9" s="81">
        <f t="shared" si="0"/>
        <v>4</v>
      </c>
      <c r="B9" s="89" t="s">
        <v>44</v>
      </c>
      <c r="C9" s="90" t="s">
        <v>45</v>
      </c>
      <c r="D9" s="91"/>
      <c r="E9" s="91"/>
      <c r="F9" s="79" t="str">
        <f t="shared" si="1"/>
        <v/>
      </c>
      <c r="G9" s="85"/>
    </row>
    <row r="10" spans="1:7" ht="16.149999999999999" customHeight="1">
      <c r="A10" s="81">
        <f t="shared" si="0"/>
        <v>5</v>
      </c>
      <c r="B10" s="89" t="s">
        <v>46</v>
      </c>
      <c r="C10" s="90" t="s">
        <v>47</v>
      </c>
      <c r="D10" s="91"/>
      <c r="E10" s="91"/>
      <c r="F10" s="79" t="str">
        <f t="shared" si="1"/>
        <v/>
      </c>
      <c r="G10" s="85"/>
    </row>
    <row r="11" spans="1:7" ht="16.149999999999999" customHeight="1">
      <c r="A11" s="81">
        <f t="shared" si="0"/>
        <v>6</v>
      </c>
      <c r="B11" s="89" t="s">
        <v>48</v>
      </c>
      <c r="C11" s="90" t="s">
        <v>49</v>
      </c>
      <c r="D11" s="91"/>
      <c r="E11" s="91"/>
      <c r="F11" s="79" t="str">
        <f t="shared" si="1"/>
        <v/>
      </c>
      <c r="G11" s="85"/>
    </row>
    <row r="12" spans="1:7" ht="16.149999999999999" customHeight="1">
      <c r="A12" s="81">
        <f t="shared" ref="A12:A21" si="2">ROW()-5</f>
        <v>7</v>
      </c>
      <c r="B12" s="89" t="s">
        <v>50</v>
      </c>
      <c r="C12" s="90" t="s">
        <v>51</v>
      </c>
      <c r="D12" s="91"/>
      <c r="E12" s="91"/>
      <c r="F12" s="79" t="str">
        <f t="shared" si="1"/>
        <v/>
      </c>
      <c r="G12" s="85"/>
    </row>
    <row r="13" spans="1:7" ht="16.149999999999999" customHeight="1">
      <c r="A13" s="81">
        <f t="shared" si="2"/>
        <v>8</v>
      </c>
      <c r="B13" s="89" t="s">
        <v>52</v>
      </c>
      <c r="C13" s="90" t="s">
        <v>53</v>
      </c>
      <c r="D13" s="91"/>
      <c r="E13" s="91"/>
      <c r="F13" s="79" t="str">
        <f t="shared" si="1"/>
        <v/>
      </c>
      <c r="G13" s="85"/>
    </row>
    <row r="14" spans="1:7" ht="16.149999999999999" customHeight="1">
      <c r="A14" s="81">
        <f t="shared" si="2"/>
        <v>9</v>
      </c>
      <c r="B14" s="89" t="s">
        <v>54</v>
      </c>
      <c r="C14" s="90" t="s">
        <v>55</v>
      </c>
      <c r="D14" s="91"/>
      <c r="E14" s="91" t="s">
        <v>56</v>
      </c>
      <c r="F14" s="79" t="str">
        <f t="shared" si="1"/>
        <v/>
      </c>
      <c r="G14" s="85"/>
    </row>
    <row r="15" spans="1:7" ht="16.149999999999999" customHeight="1">
      <c r="A15" s="81">
        <f t="shared" si="2"/>
        <v>10</v>
      </c>
      <c r="B15" s="89" t="s">
        <v>57</v>
      </c>
      <c r="C15" s="90" t="s">
        <v>58</v>
      </c>
      <c r="D15" s="91"/>
      <c r="E15" s="91"/>
      <c r="F15" s="79" t="str">
        <f t="shared" si="1"/>
        <v/>
      </c>
      <c r="G15" s="85"/>
    </row>
    <row r="16" spans="1:7" ht="16.149999999999999" customHeight="1">
      <c r="A16" s="81">
        <f t="shared" si="2"/>
        <v>11</v>
      </c>
      <c r="B16" s="89" t="s">
        <v>59</v>
      </c>
      <c r="C16" s="90" t="s">
        <v>60</v>
      </c>
      <c r="D16" s="91"/>
      <c r="E16" s="91"/>
      <c r="F16" s="79" t="str">
        <f t="shared" si="1"/>
        <v/>
      </c>
      <c r="G16" s="85"/>
    </row>
    <row r="17" spans="1:7" ht="16.149999999999999" customHeight="1">
      <c r="A17" s="81">
        <f t="shared" si="2"/>
        <v>12</v>
      </c>
      <c r="B17" s="89" t="s">
        <v>61</v>
      </c>
      <c r="C17" s="90" t="s">
        <v>62</v>
      </c>
      <c r="D17" s="91"/>
      <c r="E17" s="91"/>
      <c r="F17" s="79" t="str">
        <f t="shared" si="1"/>
        <v/>
      </c>
      <c r="G17" s="85"/>
    </row>
    <row r="18" spans="1:7" ht="16.149999999999999" customHeight="1">
      <c r="A18" s="81">
        <f t="shared" si="2"/>
        <v>13</v>
      </c>
      <c r="B18" s="89" t="s">
        <v>63</v>
      </c>
      <c r="C18" s="90" t="s">
        <v>64</v>
      </c>
      <c r="D18" s="91"/>
      <c r="E18" s="91"/>
      <c r="F18" s="79" t="str">
        <f t="shared" si="1"/>
        <v/>
      </c>
      <c r="G18" s="85"/>
    </row>
    <row r="19" spans="1:7" ht="16.149999999999999" customHeight="1">
      <c r="A19" s="81">
        <f t="shared" si="2"/>
        <v>14</v>
      </c>
      <c r="B19" s="86" t="s">
        <v>65</v>
      </c>
      <c r="C19" s="87" t="s">
        <v>66</v>
      </c>
      <c r="D19" s="87">
        <f>SUM(D20:D27)</f>
        <v>0</v>
      </c>
      <c r="E19" s="87">
        <f>SUM(E20:E27)</f>
        <v>0</v>
      </c>
      <c r="F19" s="88" t="str">
        <f t="shared" si="1"/>
        <v/>
      </c>
      <c r="G19" s="85"/>
    </row>
    <row r="20" spans="1:7" ht="16.149999999999999" customHeight="1">
      <c r="A20" s="81">
        <f t="shared" si="2"/>
        <v>15</v>
      </c>
      <c r="B20" s="89" t="s">
        <v>67</v>
      </c>
      <c r="C20" s="90" t="s">
        <v>43</v>
      </c>
      <c r="D20" s="91"/>
      <c r="E20" s="91"/>
      <c r="F20" s="79" t="str">
        <f t="shared" si="1"/>
        <v/>
      </c>
      <c r="G20" s="85"/>
    </row>
    <row r="21" spans="1:7" ht="16.149999999999999" customHeight="1">
      <c r="A21" s="81">
        <f t="shared" si="2"/>
        <v>16</v>
      </c>
      <c r="B21" s="89" t="s">
        <v>68</v>
      </c>
      <c r="C21" s="90" t="s">
        <v>45</v>
      </c>
      <c r="D21" s="91"/>
      <c r="E21" s="91"/>
      <c r="F21" s="79" t="str">
        <f t="shared" si="1"/>
        <v/>
      </c>
      <c r="G21" s="85"/>
    </row>
    <row r="22" spans="1:7" ht="16.149999999999999" customHeight="1">
      <c r="A22" s="81">
        <f t="shared" ref="A22:A31" si="3">ROW()-5</f>
        <v>17</v>
      </c>
      <c r="B22" s="89" t="s">
        <v>69</v>
      </c>
      <c r="C22" s="90" t="s">
        <v>47</v>
      </c>
      <c r="D22" s="91"/>
      <c r="E22" s="91"/>
      <c r="F22" s="79" t="str">
        <f t="shared" si="1"/>
        <v/>
      </c>
      <c r="G22" s="85"/>
    </row>
    <row r="23" spans="1:7" ht="16.149999999999999" customHeight="1">
      <c r="A23" s="81">
        <f t="shared" si="3"/>
        <v>18</v>
      </c>
      <c r="B23" s="89" t="s">
        <v>70</v>
      </c>
      <c r="C23" s="90" t="s">
        <v>71</v>
      </c>
      <c r="D23" s="91"/>
      <c r="E23" s="91"/>
      <c r="F23" s="79" t="str">
        <f t="shared" si="1"/>
        <v/>
      </c>
      <c r="G23" s="85"/>
    </row>
    <row r="24" spans="1:7" ht="16.149999999999999" customHeight="1">
      <c r="A24" s="81">
        <f t="shared" si="3"/>
        <v>19</v>
      </c>
      <c r="B24" s="89" t="s">
        <v>72</v>
      </c>
      <c r="C24" s="90" t="s">
        <v>73</v>
      </c>
      <c r="D24" s="91"/>
      <c r="E24" s="91"/>
      <c r="F24" s="79" t="str">
        <f t="shared" si="1"/>
        <v/>
      </c>
      <c r="G24" s="85"/>
    </row>
    <row r="25" spans="1:7" ht="16.149999999999999" customHeight="1">
      <c r="A25" s="81">
        <f t="shared" si="3"/>
        <v>20</v>
      </c>
      <c r="B25" s="89" t="s">
        <v>74</v>
      </c>
      <c r="C25" s="90" t="s">
        <v>75</v>
      </c>
      <c r="D25" s="91"/>
      <c r="E25" s="91"/>
      <c r="F25" s="79" t="str">
        <f t="shared" si="1"/>
        <v/>
      </c>
      <c r="G25" s="85"/>
    </row>
    <row r="26" spans="1:7" ht="16.149999999999999" customHeight="1">
      <c r="A26" s="81">
        <f t="shared" si="3"/>
        <v>21</v>
      </c>
      <c r="B26" s="89" t="s">
        <v>76</v>
      </c>
      <c r="C26" s="90" t="s">
        <v>62</v>
      </c>
      <c r="D26" s="91"/>
      <c r="E26" s="91"/>
      <c r="F26" s="79" t="str">
        <f t="shared" si="1"/>
        <v/>
      </c>
      <c r="G26" s="85"/>
    </row>
    <row r="27" spans="1:7" ht="16.149999999999999" customHeight="1">
      <c r="A27" s="81">
        <f t="shared" si="3"/>
        <v>22</v>
      </c>
      <c r="B27" s="89" t="s">
        <v>77</v>
      </c>
      <c r="C27" s="90" t="s">
        <v>78</v>
      </c>
      <c r="D27" s="91"/>
      <c r="E27" s="91"/>
      <c r="F27" s="79" t="str">
        <f t="shared" si="1"/>
        <v/>
      </c>
      <c r="G27" s="85"/>
    </row>
    <row r="28" spans="1:7" ht="16.149999999999999" customHeight="1">
      <c r="A28" s="81">
        <f t="shared" si="3"/>
        <v>23</v>
      </c>
      <c r="B28" s="86" t="s">
        <v>79</v>
      </c>
      <c r="C28" s="87" t="s">
        <v>80</v>
      </c>
      <c r="D28" s="87">
        <f>SUM(D29:D38)</f>
        <v>908.12000000000012</v>
      </c>
      <c r="E28" s="87">
        <f>SUM(E29:E38)</f>
        <v>910.6</v>
      </c>
      <c r="F28" s="88">
        <f t="shared" si="1"/>
        <v>100.27309166189488</v>
      </c>
      <c r="G28" s="85"/>
    </row>
    <row r="29" spans="1:7" ht="16.149999999999999" customHeight="1">
      <c r="A29" s="81">
        <f t="shared" si="3"/>
        <v>24</v>
      </c>
      <c r="B29" s="89" t="s">
        <v>81</v>
      </c>
      <c r="C29" s="90" t="s">
        <v>43</v>
      </c>
      <c r="D29" s="91">
        <v>613.82000000000005</v>
      </c>
      <c r="E29" s="91">
        <v>626.98</v>
      </c>
      <c r="F29" s="79">
        <f t="shared" si="1"/>
        <v>102.1439509954058</v>
      </c>
      <c r="G29" s="85"/>
    </row>
    <row r="30" spans="1:7" ht="16.149999999999999" customHeight="1">
      <c r="A30" s="81">
        <f t="shared" si="3"/>
        <v>25</v>
      </c>
      <c r="B30" s="89" t="s">
        <v>82</v>
      </c>
      <c r="C30" s="90" t="s">
        <v>45</v>
      </c>
      <c r="D30" s="91"/>
      <c r="E30" s="91">
        <v>9</v>
      </c>
      <c r="F30" s="79" t="str">
        <f t="shared" si="1"/>
        <v/>
      </c>
      <c r="G30" s="85"/>
    </row>
    <row r="31" spans="1:7" ht="16.149999999999999" customHeight="1">
      <c r="A31" s="81">
        <f t="shared" si="3"/>
        <v>26</v>
      </c>
      <c r="B31" s="89" t="s">
        <v>83</v>
      </c>
      <c r="C31" s="90" t="s">
        <v>47</v>
      </c>
      <c r="D31" s="91"/>
      <c r="E31" s="91"/>
      <c r="F31" s="79" t="str">
        <f t="shared" si="1"/>
        <v/>
      </c>
      <c r="G31" s="85"/>
    </row>
    <row r="32" spans="1:7" ht="16.149999999999999" customHeight="1">
      <c r="A32" s="81">
        <f t="shared" ref="A32:A41" si="4">ROW()-5</f>
        <v>27</v>
      </c>
      <c r="B32" s="89" t="s">
        <v>84</v>
      </c>
      <c r="C32" s="90" t="s">
        <v>85</v>
      </c>
      <c r="D32" s="91"/>
      <c r="E32" s="91"/>
      <c r="F32" s="79" t="str">
        <f t="shared" si="1"/>
        <v/>
      </c>
      <c r="G32" s="85"/>
    </row>
    <row r="33" spans="1:7" ht="16.149999999999999" customHeight="1">
      <c r="A33" s="81">
        <f t="shared" si="4"/>
        <v>28</v>
      </c>
      <c r="B33" s="89" t="s">
        <v>86</v>
      </c>
      <c r="C33" s="90" t="s">
        <v>87</v>
      </c>
      <c r="D33" s="91"/>
      <c r="E33" s="91"/>
      <c r="F33" s="79" t="str">
        <f t="shared" si="1"/>
        <v/>
      </c>
      <c r="G33" s="85"/>
    </row>
    <row r="34" spans="1:7" ht="16.149999999999999" customHeight="1">
      <c r="A34" s="81">
        <f t="shared" si="4"/>
        <v>29</v>
      </c>
      <c r="B34" s="89" t="s">
        <v>88</v>
      </c>
      <c r="C34" s="90" t="s">
        <v>89</v>
      </c>
      <c r="D34" s="91"/>
      <c r="E34" s="91"/>
      <c r="F34" s="79" t="str">
        <f t="shared" si="1"/>
        <v/>
      </c>
      <c r="G34" s="85"/>
    </row>
    <row r="35" spans="1:7" ht="16.149999999999999" customHeight="1">
      <c r="A35" s="81">
        <f t="shared" si="4"/>
        <v>30</v>
      </c>
      <c r="B35" s="89" t="s">
        <v>90</v>
      </c>
      <c r="C35" s="90" t="s">
        <v>91</v>
      </c>
      <c r="D35" s="91"/>
      <c r="E35" s="91"/>
      <c r="F35" s="79" t="str">
        <f t="shared" si="1"/>
        <v/>
      </c>
      <c r="G35" s="85"/>
    </row>
    <row r="36" spans="1:7" ht="16.149999999999999" customHeight="1">
      <c r="A36" s="81">
        <f t="shared" si="4"/>
        <v>31</v>
      </c>
      <c r="B36" s="89" t="s">
        <v>92</v>
      </c>
      <c r="C36" s="90" t="s">
        <v>93</v>
      </c>
      <c r="D36" s="91"/>
      <c r="E36" s="91"/>
      <c r="F36" s="79" t="str">
        <f t="shared" si="1"/>
        <v/>
      </c>
      <c r="G36" s="85"/>
    </row>
    <row r="37" spans="1:7" ht="16.149999999999999" customHeight="1">
      <c r="A37" s="81">
        <f t="shared" si="4"/>
        <v>32</v>
      </c>
      <c r="B37" s="89" t="s">
        <v>94</v>
      </c>
      <c r="C37" s="90" t="s">
        <v>62</v>
      </c>
      <c r="D37" s="91">
        <v>149.71</v>
      </c>
      <c r="E37" s="91">
        <v>123.61</v>
      </c>
      <c r="F37" s="79">
        <f t="shared" si="1"/>
        <v>82.56629483668425</v>
      </c>
      <c r="G37" s="85"/>
    </row>
    <row r="38" spans="1:7" ht="16.149999999999999" customHeight="1">
      <c r="A38" s="81">
        <f t="shared" si="4"/>
        <v>33</v>
      </c>
      <c r="B38" s="89" t="s">
        <v>95</v>
      </c>
      <c r="C38" s="90" t="s">
        <v>96</v>
      </c>
      <c r="D38" s="91">
        <v>144.59</v>
      </c>
      <c r="E38" s="91">
        <v>151.01</v>
      </c>
      <c r="F38" s="79">
        <f t="shared" si="1"/>
        <v>104.44014108859534</v>
      </c>
      <c r="G38" s="85"/>
    </row>
    <row r="39" spans="1:7" ht="16.149999999999999" customHeight="1">
      <c r="A39" s="81">
        <f t="shared" si="4"/>
        <v>34</v>
      </c>
      <c r="B39" s="86" t="s">
        <v>97</v>
      </c>
      <c r="C39" s="87" t="s">
        <v>98</v>
      </c>
      <c r="D39" s="87">
        <f>SUM(D40:D49)</f>
        <v>0</v>
      </c>
      <c r="E39" s="87">
        <f>SUM(E40:E49)</f>
        <v>0</v>
      </c>
      <c r="F39" s="88" t="str">
        <f t="shared" si="1"/>
        <v/>
      </c>
      <c r="G39" s="85"/>
    </row>
    <row r="40" spans="1:7" ht="16.149999999999999" customHeight="1">
      <c r="A40" s="81">
        <f t="shared" si="4"/>
        <v>35</v>
      </c>
      <c r="B40" s="89" t="s">
        <v>99</v>
      </c>
      <c r="C40" s="90" t="s">
        <v>43</v>
      </c>
      <c r="D40" s="91"/>
      <c r="E40" s="91"/>
      <c r="F40" s="79" t="str">
        <f t="shared" si="1"/>
        <v/>
      </c>
      <c r="G40" s="85"/>
    </row>
    <row r="41" spans="1:7" ht="16.149999999999999" customHeight="1">
      <c r="A41" s="81">
        <f t="shared" si="4"/>
        <v>36</v>
      </c>
      <c r="B41" s="89" t="s">
        <v>100</v>
      </c>
      <c r="C41" s="90" t="s">
        <v>45</v>
      </c>
      <c r="D41" s="91"/>
      <c r="E41" s="91"/>
      <c r="F41" s="79" t="str">
        <f t="shared" si="1"/>
        <v/>
      </c>
      <c r="G41" s="85"/>
    </row>
    <row r="42" spans="1:7" ht="16.149999999999999" customHeight="1">
      <c r="A42" s="81">
        <f t="shared" ref="A42:A51" si="5">ROW()-5</f>
        <v>37</v>
      </c>
      <c r="B42" s="89" t="s">
        <v>101</v>
      </c>
      <c r="C42" s="90" t="s">
        <v>47</v>
      </c>
      <c r="D42" s="91"/>
      <c r="E42" s="91"/>
      <c r="F42" s="79" t="str">
        <f t="shared" si="1"/>
        <v/>
      </c>
      <c r="G42" s="85"/>
    </row>
    <row r="43" spans="1:7" ht="16.149999999999999" customHeight="1">
      <c r="A43" s="81">
        <f t="shared" si="5"/>
        <v>38</v>
      </c>
      <c r="B43" s="89" t="s">
        <v>102</v>
      </c>
      <c r="C43" s="90" t="s">
        <v>103</v>
      </c>
      <c r="D43" s="91"/>
      <c r="E43" s="91"/>
      <c r="F43" s="79" t="str">
        <f t="shared" si="1"/>
        <v/>
      </c>
      <c r="G43" s="85"/>
    </row>
    <row r="44" spans="1:7" ht="16.149999999999999" customHeight="1">
      <c r="A44" s="81">
        <f t="shared" si="5"/>
        <v>39</v>
      </c>
      <c r="B44" s="89" t="s">
        <v>104</v>
      </c>
      <c r="C44" s="90" t="s">
        <v>105</v>
      </c>
      <c r="D44" s="91"/>
      <c r="E44" s="91"/>
      <c r="F44" s="79" t="str">
        <f t="shared" si="1"/>
        <v/>
      </c>
      <c r="G44" s="85"/>
    </row>
    <row r="45" spans="1:7" ht="16.149999999999999" customHeight="1">
      <c r="A45" s="81">
        <f t="shared" si="5"/>
        <v>40</v>
      </c>
      <c r="B45" s="89" t="s">
        <v>106</v>
      </c>
      <c r="C45" s="90" t="s">
        <v>107</v>
      </c>
      <c r="D45" s="91"/>
      <c r="E45" s="91"/>
      <c r="F45" s="79" t="str">
        <f t="shared" si="1"/>
        <v/>
      </c>
      <c r="G45" s="85"/>
    </row>
    <row r="46" spans="1:7" ht="16.149999999999999" customHeight="1">
      <c r="A46" s="81">
        <f t="shared" si="5"/>
        <v>41</v>
      </c>
      <c r="B46" s="89" t="s">
        <v>108</v>
      </c>
      <c r="C46" s="90" t="s">
        <v>109</v>
      </c>
      <c r="D46" s="91"/>
      <c r="E46" s="91"/>
      <c r="F46" s="79" t="str">
        <f t="shared" si="1"/>
        <v/>
      </c>
      <c r="G46" s="85"/>
    </row>
    <row r="47" spans="1:7" ht="16.149999999999999" customHeight="1">
      <c r="A47" s="81">
        <f t="shared" si="5"/>
        <v>42</v>
      </c>
      <c r="B47" s="89" t="s">
        <v>110</v>
      </c>
      <c r="C47" s="90" t="s">
        <v>111</v>
      </c>
      <c r="D47" s="91"/>
      <c r="E47" s="91"/>
      <c r="F47" s="79" t="str">
        <f t="shared" si="1"/>
        <v/>
      </c>
      <c r="G47" s="85"/>
    </row>
    <row r="48" spans="1:7" ht="16.149999999999999" customHeight="1">
      <c r="A48" s="81">
        <f t="shared" si="5"/>
        <v>43</v>
      </c>
      <c r="B48" s="89" t="s">
        <v>112</v>
      </c>
      <c r="C48" s="90" t="s">
        <v>62</v>
      </c>
      <c r="D48" s="91"/>
      <c r="E48" s="91"/>
      <c r="F48" s="79" t="str">
        <f t="shared" si="1"/>
        <v/>
      </c>
      <c r="G48" s="85"/>
    </row>
    <row r="49" spans="1:7" ht="16.149999999999999" customHeight="1">
      <c r="A49" s="81">
        <f t="shared" si="5"/>
        <v>44</v>
      </c>
      <c r="B49" s="89" t="s">
        <v>113</v>
      </c>
      <c r="C49" s="90" t="s">
        <v>114</v>
      </c>
      <c r="D49" s="91"/>
      <c r="E49" s="91"/>
      <c r="F49" s="79" t="str">
        <f t="shared" si="1"/>
        <v/>
      </c>
      <c r="G49" s="85"/>
    </row>
    <row r="50" spans="1:7" ht="16.149999999999999" customHeight="1">
      <c r="A50" s="81">
        <f t="shared" si="5"/>
        <v>45</v>
      </c>
      <c r="B50" s="86" t="s">
        <v>115</v>
      </c>
      <c r="C50" s="87" t="s">
        <v>116</v>
      </c>
      <c r="D50" s="87">
        <f>SUM(D51:D60)</f>
        <v>0</v>
      </c>
      <c r="E50" s="87">
        <f>SUM(E51:E60)</f>
        <v>0</v>
      </c>
      <c r="F50" s="88" t="str">
        <f t="shared" si="1"/>
        <v/>
      </c>
      <c r="G50" s="85"/>
    </row>
    <row r="51" spans="1:7" ht="16.149999999999999" customHeight="1">
      <c r="A51" s="81">
        <f t="shared" si="5"/>
        <v>46</v>
      </c>
      <c r="B51" s="89" t="s">
        <v>117</v>
      </c>
      <c r="C51" s="90" t="s">
        <v>43</v>
      </c>
      <c r="D51" s="91"/>
      <c r="E51" s="91"/>
      <c r="F51" s="79" t="str">
        <f t="shared" si="1"/>
        <v/>
      </c>
      <c r="G51" s="85"/>
    </row>
    <row r="52" spans="1:7" ht="16.149999999999999" customHeight="1">
      <c r="A52" s="81">
        <f t="shared" ref="A52:A61" si="6">ROW()-5</f>
        <v>47</v>
      </c>
      <c r="B52" s="89" t="s">
        <v>118</v>
      </c>
      <c r="C52" s="90" t="s">
        <v>45</v>
      </c>
      <c r="D52" s="91"/>
      <c r="E52" s="91"/>
      <c r="F52" s="79" t="str">
        <f t="shared" si="1"/>
        <v/>
      </c>
      <c r="G52" s="85"/>
    </row>
    <row r="53" spans="1:7" ht="16.149999999999999" customHeight="1">
      <c r="A53" s="81">
        <f t="shared" si="6"/>
        <v>48</v>
      </c>
      <c r="B53" s="89" t="s">
        <v>119</v>
      </c>
      <c r="C53" s="90" t="s">
        <v>47</v>
      </c>
      <c r="D53" s="91"/>
      <c r="E53" s="91"/>
      <c r="F53" s="79" t="str">
        <f t="shared" si="1"/>
        <v/>
      </c>
      <c r="G53" s="85"/>
    </row>
    <row r="54" spans="1:7" ht="16.149999999999999" customHeight="1">
      <c r="A54" s="81">
        <f t="shared" si="6"/>
        <v>49</v>
      </c>
      <c r="B54" s="89" t="s">
        <v>120</v>
      </c>
      <c r="C54" s="90" t="s">
        <v>121</v>
      </c>
      <c r="D54" s="91"/>
      <c r="E54" s="91"/>
      <c r="F54" s="79" t="str">
        <f t="shared" si="1"/>
        <v/>
      </c>
      <c r="G54" s="85"/>
    </row>
    <row r="55" spans="1:7" ht="16.149999999999999" customHeight="1">
      <c r="A55" s="81">
        <f t="shared" si="6"/>
        <v>50</v>
      </c>
      <c r="B55" s="89" t="s">
        <v>122</v>
      </c>
      <c r="C55" s="90" t="s">
        <v>123</v>
      </c>
      <c r="D55" s="91"/>
      <c r="E55" s="91"/>
      <c r="F55" s="79" t="str">
        <f t="shared" si="1"/>
        <v/>
      </c>
      <c r="G55" s="85"/>
    </row>
    <row r="56" spans="1:7" ht="16.149999999999999" customHeight="1">
      <c r="A56" s="81">
        <f t="shared" si="6"/>
        <v>51</v>
      </c>
      <c r="B56" s="89" t="s">
        <v>124</v>
      </c>
      <c r="C56" s="90" t="s">
        <v>125</v>
      </c>
      <c r="D56" s="91"/>
      <c r="E56" s="91"/>
      <c r="F56" s="79" t="str">
        <f t="shared" si="1"/>
        <v/>
      </c>
      <c r="G56" s="85"/>
    </row>
    <row r="57" spans="1:7" ht="16.149999999999999" customHeight="1">
      <c r="A57" s="81">
        <f t="shared" si="6"/>
        <v>52</v>
      </c>
      <c r="B57" s="89" t="s">
        <v>126</v>
      </c>
      <c r="C57" s="90" t="s">
        <v>127</v>
      </c>
      <c r="D57" s="91"/>
      <c r="E57" s="91"/>
      <c r="F57" s="79" t="str">
        <f t="shared" si="1"/>
        <v/>
      </c>
      <c r="G57" s="85"/>
    </row>
    <row r="58" spans="1:7" ht="16.149999999999999" customHeight="1">
      <c r="A58" s="81">
        <f t="shared" si="6"/>
        <v>53</v>
      </c>
      <c r="B58" s="89" t="s">
        <v>128</v>
      </c>
      <c r="C58" s="90" t="s">
        <v>129</v>
      </c>
      <c r="D58" s="91"/>
      <c r="E58" s="91"/>
      <c r="F58" s="79" t="str">
        <f t="shared" si="1"/>
        <v/>
      </c>
      <c r="G58" s="85"/>
    </row>
    <row r="59" spans="1:7" ht="16.149999999999999" customHeight="1">
      <c r="A59" s="81">
        <f t="shared" si="6"/>
        <v>54</v>
      </c>
      <c r="B59" s="89" t="s">
        <v>130</v>
      </c>
      <c r="C59" s="90" t="s">
        <v>62</v>
      </c>
      <c r="D59" s="91"/>
      <c r="E59" s="91"/>
      <c r="F59" s="79" t="str">
        <f t="shared" si="1"/>
        <v/>
      </c>
      <c r="G59" s="85"/>
    </row>
    <row r="60" spans="1:7" ht="16.149999999999999" customHeight="1">
      <c r="A60" s="81">
        <f t="shared" si="6"/>
        <v>55</v>
      </c>
      <c r="B60" s="89" t="s">
        <v>131</v>
      </c>
      <c r="C60" s="90" t="s">
        <v>132</v>
      </c>
      <c r="D60" s="91"/>
      <c r="E60" s="91"/>
      <c r="F60" s="79" t="str">
        <f t="shared" si="1"/>
        <v/>
      </c>
      <c r="G60" s="85"/>
    </row>
    <row r="61" spans="1:7" ht="16.149999999999999" customHeight="1">
      <c r="A61" s="81">
        <f t="shared" si="6"/>
        <v>56</v>
      </c>
      <c r="B61" s="86" t="s">
        <v>133</v>
      </c>
      <c r="C61" s="87" t="s">
        <v>134</v>
      </c>
      <c r="D61" s="87">
        <f>SUM(D62:D71)</f>
        <v>0</v>
      </c>
      <c r="E61" s="87">
        <f>SUM(E62:E71)</f>
        <v>0</v>
      </c>
      <c r="F61" s="88" t="str">
        <f t="shared" si="1"/>
        <v/>
      </c>
      <c r="G61" s="85"/>
    </row>
    <row r="62" spans="1:7" ht="16.149999999999999" customHeight="1">
      <c r="A62" s="81">
        <f t="shared" ref="A62:A71" si="7">ROW()-5</f>
        <v>57</v>
      </c>
      <c r="B62" s="89" t="s">
        <v>135</v>
      </c>
      <c r="C62" s="90" t="s">
        <v>43</v>
      </c>
      <c r="D62" s="91"/>
      <c r="E62" s="91"/>
      <c r="F62" s="79" t="str">
        <f t="shared" si="1"/>
        <v/>
      </c>
      <c r="G62" s="85"/>
    </row>
    <row r="63" spans="1:7" ht="16.149999999999999" customHeight="1">
      <c r="A63" s="81">
        <f t="shared" si="7"/>
        <v>58</v>
      </c>
      <c r="B63" s="89" t="s">
        <v>136</v>
      </c>
      <c r="C63" s="90" t="s">
        <v>45</v>
      </c>
      <c r="D63" s="91"/>
      <c r="E63" s="91"/>
      <c r="F63" s="79" t="str">
        <f t="shared" si="1"/>
        <v/>
      </c>
      <c r="G63" s="85"/>
    </row>
    <row r="64" spans="1:7" ht="16.149999999999999" customHeight="1">
      <c r="A64" s="81">
        <f t="shared" si="7"/>
        <v>59</v>
      </c>
      <c r="B64" s="89" t="s">
        <v>137</v>
      </c>
      <c r="C64" s="90" t="s">
        <v>47</v>
      </c>
      <c r="D64" s="91"/>
      <c r="E64" s="91"/>
      <c r="F64" s="79" t="str">
        <f t="shared" si="1"/>
        <v/>
      </c>
      <c r="G64" s="85"/>
    </row>
    <row r="65" spans="1:7" ht="16.149999999999999" customHeight="1">
      <c r="A65" s="81">
        <f t="shared" si="7"/>
        <v>60</v>
      </c>
      <c r="B65" s="89" t="s">
        <v>138</v>
      </c>
      <c r="C65" s="90" t="s">
        <v>139</v>
      </c>
      <c r="D65" s="91"/>
      <c r="E65" s="91"/>
      <c r="F65" s="79" t="str">
        <f t="shared" si="1"/>
        <v/>
      </c>
      <c r="G65" s="85"/>
    </row>
    <row r="66" spans="1:7" ht="16.149999999999999" customHeight="1">
      <c r="A66" s="81">
        <f t="shared" si="7"/>
        <v>61</v>
      </c>
      <c r="B66" s="89" t="s">
        <v>140</v>
      </c>
      <c r="C66" s="90" t="s">
        <v>141</v>
      </c>
      <c r="D66" s="91"/>
      <c r="E66" s="91"/>
      <c r="F66" s="79" t="str">
        <f t="shared" si="1"/>
        <v/>
      </c>
      <c r="G66" s="85"/>
    </row>
    <row r="67" spans="1:7" ht="16.149999999999999" customHeight="1">
      <c r="A67" s="81">
        <f t="shared" si="7"/>
        <v>62</v>
      </c>
      <c r="B67" s="89" t="s">
        <v>142</v>
      </c>
      <c r="C67" s="90" t="s">
        <v>143</v>
      </c>
      <c r="D67" s="91"/>
      <c r="E67" s="91"/>
      <c r="F67" s="79" t="str">
        <f t="shared" si="1"/>
        <v/>
      </c>
      <c r="G67" s="85"/>
    </row>
    <row r="68" spans="1:7" ht="16.149999999999999" customHeight="1">
      <c r="A68" s="81">
        <f t="shared" si="7"/>
        <v>63</v>
      </c>
      <c r="B68" s="89" t="s">
        <v>144</v>
      </c>
      <c r="C68" s="90" t="s">
        <v>145</v>
      </c>
      <c r="D68" s="91"/>
      <c r="E68" s="91"/>
      <c r="F68" s="79" t="str">
        <f t="shared" si="1"/>
        <v/>
      </c>
      <c r="G68" s="85"/>
    </row>
    <row r="69" spans="1:7" ht="16.149999999999999" customHeight="1">
      <c r="A69" s="81">
        <f t="shared" si="7"/>
        <v>64</v>
      </c>
      <c r="B69" s="89" t="s">
        <v>146</v>
      </c>
      <c r="C69" s="90" t="s">
        <v>147</v>
      </c>
      <c r="D69" s="91"/>
      <c r="E69" s="91"/>
      <c r="F69" s="79" t="str">
        <f t="shared" si="1"/>
        <v/>
      </c>
      <c r="G69" s="85"/>
    </row>
    <row r="70" spans="1:7" ht="16.149999999999999" customHeight="1">
      <c r="A70" s="81">
        <f t="shared" si="7"/>
        <v>65</v>
      </c>
      <c r="B70" s="89" t="s">
        <v>148</v>
      </c>
      <c r="C70" s="90" t="s">
        <v>62</v>
      </c>
      <c r="D70" s="91"/>
      <c r="E70" s="91"/>
      <c r="F70" s="79" t="str">
        <f t="shared" ref="F70:F133" si="8">IF(D70=0,"",E70/D70*100)</f>
        <v/>
      </c>
      <c r="G70" s="85"/>
    </row>
    <row r="71" spans="1:7" ht="16.149999999999999" customHeight="1">
      <c r="A71" s="81">
        <f t="shared" si="7"/>
        <v>66</v>
      </c>
      <c r="B71" s="89" t="s">
        <v>149</v>
      </c>
      <c r="C71" s="90" t="s">
        <v>150</v>
      </c>
      <c r="D71" s="91"/>
      <c r="E71" s="91"/>
      <c r="F71" s="79" t="str">
        <f t="shared" si="8"/>
        <v/>
      </c>
      <c r="G71" s="85"/>
    </row>
    <row r="72" spans="1:7" ht="16.149999999999999" customHeight="1">
      <c r="A72" s="81">
        <f t="shared" ref="A72:A81" si="9">ROW()-5</f>
        <v>67</v>
      </c>
      <c r="B72" s="86" t="s">
        <v>151</v>
      </c>
      <c r="C72" s="87" t="s">
        <v>152</v>
      </c>
      <c r="D72" s="87">
        <f>SUM(D73:D79)</f>
        <v>0</v>
      </c>
      <c r="E72" s="87">
        <f>SUM(E73:E79)</f>
        <v>0</v>
      </c>
      <c r="F72" s="88" t="str">
        <f t="shared" si="8"/>
        <v/>
      </c>
      <c r="G72" s="85"/>
    </row>
    <row r="73" spans="1:7" ht="16.149999999999999" customHeight="1">
      <c r="A73" s="81">
        <f t="shared" si="9"/>
        <v>68</v>
      </c>
      <c r="B73" s="89" t="s">
        <v>153</v>
      </c>
      <c r="C73" s="90" t="s">
        <v>43</v>
      </c>
      <c r="D73" s="91"/>
      <c r="E73" s="91"/>
      <c r="F73" s="79" t="str">
        <f t="shared" si="8"/>
        <v/>
      </c>
      <c r="G73" s="85"/>
    </row>
    <row r="74" spans="1:7" ht="16.149999999999999" customHeight="1">
      <c r="A74" s="81">
        <f t="shared" si="9"/>
        <v>69</v>
      </c>
      <c r="B74" s="89" t="s">
        <v>154</v>
      </c>
      <c r="C74" s="90" t="s">
        <v>45</v>
      </c>
      <c r="D74" s="91"/>
      <c r="E74" s="91"/>
      <c r="F74" s="79" t="str">
        <f t="shared" si="8"/>
        <v/>
      </c>
      <c r="G74" s="85"/>
    </row>
    <row r="75" spans="1:7" ht="16.149999999999999" customHeight="1">
      <c r="A75" s="81">
        <f t="shared" si="9"/>
        <v>70</v>
      </c>
      <c r="B75" s="89" t="s">
        <v>155</v>
      </c>
      <c r="C75" s="90" t="s">
        <v>47</v>
      </c>
      <c r="D75" s="91"/>
      <c r="E75" s="91"/>
      <c r="F75" s="79" t="str">
        <f t="shared" si="8"/>
        <v/>
      </c>
      <c r="G75" s="85"/>
    </row>
    <row r="76" spans="1:7" ht="16.149999999999999" customHeight="1">
      <c r="A76" s="81">
        <f t="shared" si="9"/>
        <v>71</v>
      </c>
      <c r="B76" s="89" t="s">
        <v>156</v>
      </c>
      <c r="C76" s="90" t="s">
        <v>145</v>
      </c>
      <c r="D76" s="91"/>
      <c r="E76" s="91"/>
      <c r="F76" s="79" t="str">
        <f t="shared" si="8"/>
        <v/>
      </c>
      <c r="G76" s="85"/>
    </row>
    <row r="77" spans="1:7" ht="16.149999999999999" customHeight="1">
      <c r="A77" s="81">
        <f t="shared" si="9"/>
        <v>72</v>
      </c>
      <c r="B77" s="89" t="s">
        <v>157</v>
      </c>
      <c r="C77" s="90" t="s">
        <v>158</v>
      </c>
      <c r="D77" s="91"/>
      <c r="E77" s="91"/>
      <c r="F77" s="79" t="str">
        <f t="shared" si="8"/>
        <v/>
      </c>
      <c r="G77" s="85"/>
    </row>
    <row r="78" spans="1:7" ht="16.149999999999999" customHeight="1">
      <c r="A78" s="81">
        <f t="shared" si="9"/>
        <v>73</v>
      </c>
      <c r="B78" s="89" t="s">
        <v>159</v>
      </c>
      <c r="C78" s="90" t="s">
        <v>62</v>
      </c>
      <c r="D78" s="91"/>
      <c r="E78" s="91"/>
      <c r="F78" s="79" t="str">
        <f t="shared" si="8"/>
        <v/>
      </c>
      <c r="G78" s="85"/>
    </row>
    <row r="79" spans="1:7" ht="16.149999999999999" customHeight="1">
      <c r="A79" s="81">
        <f t="shared" si="9"/>
        <v>74</v>
      </c>
      <c r="B79" s="89" t="s">
        <v>160</v>
      </c>
      <c r="C79" s="90" t="s">
        <v>161</v>
      </c>
      <c r="D79" s="91"/>
      <c r="E79" s="91"/>
      <c r="F79" s="79" t="str">
        <f t="shared" si="8"/>
        <v/>
      </c>
      <c r="G79" s="85"/>
    </row>
    <row r="80" spans="1:7" ht="16.149999999999999" customHeight="1">
      <c r="A80" s="81">
        <f t="shared" si="9"/>
        <v>75</v>
      </c>
      <c r="B80" s="86" t="s">
        <v>162</v>
      </c>
      <c r="C80" s="87" t="s">
        <v>163</v>
      </c>
      <c r="D80" s="87">
        <f>SUM(D81:D88)</f>
        <v>0</v>
      </c>
      <c r="E80" s="87">
        <f>SUM(E81:E88)</f>
        <v>0</v>
      </c>
      <c r="F80" s="88" t="str">
        <f t="shared" si="8"/>
        <v/>
      </c>
      <c r="G80" s="85"/>
    </row>
    <row r="81" spans="1:7" ht="16.149999999999999" customHeight="1">
      <c r="A81" s="81">
        <f t="shared" si="9"/>
        <v>76</v>
      </c>
      <c r="B81" s="89" t="s">
        <v>164</v>
      </c>
      <c r="C81" s="90" t="s">
        <v>43</v>
      </c>
      <c r="D81" s="91"/>
      <c r="E81" s="91"/>
      <c r="F81" s="79" t="str">
        <f t="shared" si="8"/>
        <v/>
      </c>
      <c r="G81" s="85"/>
    </row>
    <row r="82" spans="1:7" ht="16.149999999999999" customHeight="1">
      <c r="A82" s="81">
        <f t="shared" ref="A82:A91" si="10">ROW()-5</f>
        <v>77</v>
      </c>
      <c r="B82" s="89" t="s">
        <v>165</v>
      </c>
      <c r="C82" s="90" t="s">
        <v>45</v>
      </c>
      <c r="D82" s="91"/>
      <c r="E82" s="91"/>
      <c r="F82" s="79" t="str">
        <f t="shared" si="8"/>
        <v/>
      </c>
      <c r="G82" s="85"/>
    </row>
    <row r="83" spans="1:7" ht="16.149999999999999" customHeight="1">
      <c r="A83" s="81">
        <f t="shared" si="10"/>
        <v>78</v>
      </c>
      <c r="B83" s="89" t="s">
        <v>166</v>
      </c>
      <c r="C83" s="90" t="s">
        <v>47</v>
      </c>
      <c r="D83" s="91"/>
      <c r="E83" s="91"/>
      <c r="F83" s="79" t="str">
        <f t="shared" si="8"/>
        <v/>
      </c>
      <c r="G83" s="85"/>
    </row>
    <row r="84" spans="1:7" ht="16.149999999999999" customHeight="1">
      <c r="A84" s="81">
        <f t="shared" si="10"/>
        <v>79</v>
      </c>
      <c r="B84" s="89" t="s">
        <v>167</v>
      </c>
      <c r="C84" s="90" t="s">
        <v>168</v>
      </c>
      <c r="D84" s="91"/>
      <c r="E84" s="91"/>
      <c r="F84" s="79" t="str">
        <f t="shared" si="8"/>
        <v/>
      </c>
      <c r="G84" s="85"/>
    </row>
    <row r="85" spans="1:7" ht="16.149999999999999" customHeight="1">
      <c r="A85" s="81">
        <f t="shared" si="10"/>
        <v>80</v>
      </c>
      <c r="B85" s="89" t="s">
        <v>169</v>
      </c>
      <c r="C85" s="90" t="s">
        <v>170</v>
      </c>
      <c r="D85" s="91"/>
      <c r="E85" s="91"/>
      <c r="F85" s="79" t="str">
        <f t="shared" si="8"/>
        <v/>
      </c>
      <c r="G85" s="85"/>
    </row>
    <row r="86" spans="1:7" ht="16.149999999999999" customHeight="1">
      <c r="A86" s="81">
        <f t="shared" si="10"/>
        <v>81</v>
      </c>
      <c r="B86" s="89" t="s">
        <v>171</v>
      </c>
      <c r="C86" s="90" t="s">
        <v>145</v>
      </c>
      <c r="D86" s="91"/>
      <c r="E86" s="91"/>
      <c r="F86" s="79" t="str">
        <f t="shared" si="8"/>
        <v/>
      </c>
      <c r="G86" s="85"/>
    </row>
    <row r="87" spans="1:7" ht="16.149999999999999" customHeight="1">
      <c r="A87" s="81">
        <f t="shared" si="10"/>
        <v>82</v>
      </c>
      <c r="B87" s="89" t="s">
        <v>172</v>
      </c>
      <c r="C87" s="90" t="s">
        <v>62</v>
      </c>
      <c r="D87" s="91"/>
      <c r="E87" s="91"/>
      <c r="F87" s="79" t="str">
        <f t="shared" si="8"/>
        <v/>
      </c>
      <c r="G87" s="85"/>
    </row>
    <row r="88" spans="1:7" ht="16.149999999999999" customHeight="1">
      <c r="A88" s="81">
        <f t="shared" si="10"/>
        <v>83</v>
      </c>
      <c r="B88" s="89" t="s">
        <v>173</v>
      </c>
      <c r="C88" s="90" t="s">
        <v>174</v>
      </c>
      <c r="D88" s="91"/>
      <c r="E88" s="91"/>
      <c r="F88" s="79" t="str">
        <f t="shared" si="8"/>
        <v/>
      </c>
      <c r="G88" s="85"/>
    </row>
    <row r="89" spans="1:7" ht="16.149999999999999" customHeight="1">
      <c r="A89" s="81">
        <f t="shared" si="10"/>
        <v>84</v>
      </c>
      <c r="B89" s="86" t="s">
        <v>175</v>
      </c>
      <c r="C89" s="87" t="s">
        <v>176</v>
      </c>
      <c r="D89" s="87">
        <f>SUM(D90:D101)</f>
        <v>0</v>
      </c>
      <c r="E89" s="87">
        <f>SUM(E90:E101)</f>
        <v>0</v>
      </c>
      <c r="F89" s="88" t="str">
        <f t="shared" si="8"/>
        <v/>
      </c>
      <c r="G89" s="85"/>
    </row>
    <row r="90" spans="1:7" ht="16.149999999999999" customHeight="1">
      <c r="A90" s="81">
        <f t="shared" si="10"/>
        <v>85</v>
      </c>
      <c r="B90" s="89" t="s">
        <v>177</v>
      </c>
      <c r="C90" s="90" t="s">
        <v>43</v>
      </c>
      <c r="D90" s="91"/>
      <c r="E90" s="91"/>
      <c r="F90" s="79" t="str">
        <f t="shared" si="8"/>
        <v/>
      </c>
      <c r="G90" s="85"/>
    </row>
    <row r="91" spans="1:7" ht="16.149999999999999" customHeight="1">
      <c r="A91" s="81">
        <f t="shared" si="10"/>
        <v>86</v>
      </c>
      <c r="B91" s="89" t="s">
        <v>178</v>
      </c>
      <c r="C91" s="90" t="s">
        <v>45</v>
      </c>
      <c r="D91" s="91"/>
      <c r="E91" s="91"/>
      <c r="F91" s="79" t="str">
        <f t="shared" si="8"/>
        <v/>
      </c>
      <c r="G91" s="85"/>
    </row>
    <row r="92" spans="1:7" ht="16.149999999999999" customHeight="1">
      <c r="A92" s="81">
        <f t="shared" ref="A92:A101" si="11">ROW()-5</f>
        <v>87</v>
      </c>
      <c r="B92" s="89" t="s">
        <v>179</v>
      </c>
      <c r="C92" s="90" t="s">
        <v>47</v>
      </c>
      <c r="D92" s="91"/>
      <c r="E92" s="91"/>
      <c r="F92" s="79" t="str">
        <f t="shared" si="8"/>
        <v/>
      </c>
      <c r="G92" s="85"/>
    </row>
    <row r="93" spans="1:7" ht="16.149999999999999" customHeight="1">
      <c r="A93" s="81">
        <f t="shared" si="11"/>
        <v>88</v>
      </c>
      <c r="B93" s="89" t="s">
        <v>180</v>
      </c>
      <c r="C93" s="90" t="s">
        <v>181</v>
      </c>
      <c r="D93" s="91"/>
      <c r="E93" s="91"/>
      <c r="F93" s="79" t="str">
        <f t="shared" si="8"/>
        <v/>
      </c>
      <c r="G93" s="85"/>
    </row>
    <row r="94" spans="1:7" ht="16.149999999999999" customHeight="1">
      <c r="A94" s="81">
        <f t="shared" si="11"/>
        <v>89</v>
      </c>
      <c r="B94" s="89" t="s">
        <v>182</v>
      </c>
      <c r="C94" s="90" t="s">
        <v>183</v>
      </c>
      <c r="D94" s="91"/>
      <c r="E94" s="91"/>
      <c r="F94" s="79" t="str">
        <f t="shared" si="8"/>
        <v/>
      </c>
      <c r="G94" s="85"/>
    </row>
    <row r="95" spans="1:7" ht="16.149999999999999" customHeight="1">
      <c r="A95" s="81">
        <f t="shared" si="11"/>
        <v>90</v>
      </c>
      <c r="B95" s="89" t="s">
        <v>184</v>
      </c>
      <c r="C95" s="90" t="s">
        <v>145</v>
      </c>
      <c r="D95" s="91"/>
      <c r="E95" s="91"/>
      <c r="F95" s="79" t="str">
        <f t="shared" si="8"/>
        <v/>
      </c>
      <c r="G95" s="85"/>
    </row>
    <row r="96" spans="1:7" ht="16.149999999999999" customHeight="1">
      <c r="A96" s="81">
        <f t="shared" si="11"/>
        <v>91</v>
      </c>
      <c r="B96" s="89" t="s">
        <v>185</v>
      </c>
      <c r="C96" s="90" t="s">
        <v>186</v>
      </c>
      <c r="D96" s="91"/>
      <c r="E96" s="91"/>
      <c r="F96" s="79" t="str">
        <f t="shared" si="8"/>
        <v/>
      </c>
      <c r="G96" s="85"/>
    </row>
    <row r="97" spans="1:7" ht="16.149999999999999" customHeight="1">
      <c r="A97" s="81">
        <f t="shared" si="11"/>
        <v>92</v>
      </c>
      <c r="B97" s="89" t="s">
        <v>187</v>
      </c>
      <c r="C97" s="90" t="s">
        <v>188</v>
      </c>
      <c r="D97" s="91"/>
      <c r="E97" s="91"/>
      <c r="F97" s="79" t="str">
        <f t="shared" si="8"/>
        <v/>
      </c>
      <c r="G97" s="85"/>
    </row>
    <row r="98" spans="1:7" ht="16.149999999999999" customHeight="1">
      <c r="A98" s="81">
        <f t="shared" si="11"/>
        <v>93</v>
      </c>
      <c r="B98" s="89" t="s">
        <v>189</v>
      </c>
      <c r="C98" s="90" t="s">
        <v>190</v>
      </c>
      <c r="D98" s="91"/>
      <c r="E98" s="91"/>
      <c r="F98" s="79" t="str">
        <f t="shared" si="8"/>
        <v/>
      </c>
      <c r="G98" s="85"/>
    </row>
    <row r="99" spans="1:7" ht="16.149999999999999" customHeight="1">
      <c r="A99" s="81">
        <f t="shared" si="11"/>
        <v>94</v>
      </c>
      <c r="B99" s="89" t="s">
        <v>191</v>
      </c>
      <c r="C99" s="90" t="s">
        <v>192</v>
      </c>
      <c r="D99" s="91"/>
      <c r="E99" s="91"/>
      <c r="F99" s="79" t="str">
        <f t="shared" si="8"/>
        <v/>
      </c>
      <c r="G99" s="85"/>
    </row>
    <row r="100" spans="1:7" ht="16.149999999999999" customHeight="1">
      <c r="A100" s="81">
        <f t="shared" si="11"/>
        <v>95</v>
      </c>
      <c r="B100" s="89" t="s">
        <v>193</v>
      </c>
      <c r="C100" s="90" t="s">
        <v>62</v>
      </c>
      <c r="D100" s="91"/>
      <c r="E100" s="91"/>
      <c r="F100" s="79" t="str">
        <f t="shared" si="8"/>
        <v/>
      </c>
      <c r="G100" s="85"/>
    </row>
    <row r="101" spans="1:7" ht="16.149999999999999" customHeight="1">
      <c r="A101" s="81">
        <f t="shared" si="11"/>
        <v>96</v>
      </c>
      <c r="B101" s="89" t="s">
        <v>194</v>
      </c>
      <c r="C101" s="90" t="s">
        <v>195</v>
      </c>
      <c r="D101" s="91"/>
      <c r="E101" s="91"/>
      <c r="F101" s="79" t="str">
        <f t="shared" si="8"/>
        <v/>
      </c>
      <c r="G101" s="85"/>
    </row>
    <row r="102" spans="1:7" ht="16.149999999999999" customHeight="1">
      <c r="A102" s="81">
        <f t="shared" ref="A102:A111" si="12">ROW()-5</f>
        <v>97</v>
      </c>
      <c r="B102" s="86" t="s">
        <v>196</v>
      </c>
      <c r="C102" s="87" t="s">
        <v>197</v>
      </c>
      <c r="D102" s="87">
        <f>SUM(D103:D110)</f>
        <v>0</v>
      </c>
      <c r="E102" s="87">
        <f>SUM(E103:E110)</f>
        <v>0</v>
      </c>
      <c r="F102" s="88" t="str">
        <f t="shared" si="8"/>
        <v/>
      </c>
      <c r="G102" s="85"/>
    </row>
    <row r="103" spans="1:7" ht="16.149999999999999" customHeight="1">
      <c r="A103" s="81">
        <f t="shared" si="12"/>
        <v>98</v>
      </c>
      <c r="B103" s="89" t="s">
        <v>198</v>
      </c>
      <c r="C103" s="90" t="s">
        <v>43</v>
      </c>
      <c r="D103" s="91"/>
      <c r="E103" s="91"/>
      <c r="F103" s="79" t="str">
        <f t="shared" si="8"/>
        <v/>
      </c>
      <c r="G103" s="85"/>
    </row>
    <row r="104" spans="1:7" ht="16.149999999999999" customHeight="1">
      <c r="A104" s="81">
        <f t="shared" si="12"/>
        <v>99</v>
      </c>
      <c r="B104" s="89" t="s">
        <v>199</v>
      </c>
      <c r="C104" s="90" t="s">
        <v>45</v>
      </c>
      <c r="D104" s="91"/>
      <c r="E104" s="91"/>
      <c r="F104" s="79" t="str">
        <f t="shared" si="8"/>
        <v/>
      </c>
      <c r="G104" s="85"/>
    </row>
    <row r="105" spans="1:7" ht="16.149999999999999" customHeight="1">
      <c r="A105" s="81">
        <f t="shared" si="12"/>
        <v>100</v>
      </c>
      <c r="B105" s="89" t="s">
        <v>200</v>
      </c>
      <c r="C105" s="90" t="s">
        <v>47</v>
      </c>
      <c r="D105" s="91"/>
      <c r="E105" s="91"/>
      <c r="F105" s="79" t="str">
        <f t="shared" si="8"/>
        <v/>
      </c>
      <c r="G105" s="85"/>
    </row>
    <row r="106" spans="1:7" ht="16.149999999999999" customHeight="1">
      <c r="A106" s="81">
        <f t="shared" si="12"/>
        <v>101</v>
      </c>
      <c r="B106" s="89" t="s">
        <v>201</v>
      </c>
      <c r="C106" s="90" t="s">
        <v>202</v>
      </c>
      <c r="D106" s="91"/>
      <c r="E106" s="91"/>
      <c r="F106" s="79" t="str">
        <f t="shared" si="8"/>
        <v/>
      </c>
      <c r="G106" s="85"/>
    </row>
    <row r="107" spans="1:7" ht="16.149999999999999" customHeight="1">
      <c r="A107" s="81">
        <f t="shared" si="12"/>
        <v>102</v>
      </c>
      <c r="B107" s="89" t="s">
        <v>203</v>
      </c>
      <c r="C107" s="90" t="s">
        <v>204</v>
      </c>
      <c r="D107" s="91"/>
      <c r="E107" s="91"/>
      <c r="F107" s="79" t="str">
        <f t="shared" si="8"/>
        <v/>
      </c>
      <c r="G107" s="85"/>
    </row>
    <row r="108" spans="1:7" ht="16.149999999999999" customHeight="1">
      <c r="A108" s="81">
        <f t="shared" si="12"/>
        <v>103</v>
      </c>
      <c r="B108" s="89" t="s">
        <v>205</v>
      </c>
      <c r="C108" s="90" t="s">
        <v>206</v>
      </c>
      <c r="D108" s="91"/>
      <c r="E108" s="91"/>
      <c r="F108" s="79" t="str">
        <f t="shared" si="8"/>
        <v/>
      </c>
      <c r="G108" s="85"/>
    </row>
    <row r="109" spans="1:7" ht="16.149999999999999" customHeight="1">
      <c r="A109" s="81">
        <f t="shared" si="12"/>
        <v>104</v>
      </c>
      <c r="B109" s="89" t="s">
        <v>207</v>
      </c>
      <c r="C109" s="90" t="s">
        <v>62</v>
      </c>
      <c r="D109" s="91"/>
      <c r="E109" s="91"/>
      <c r="F109" s="79" t="str">
        <f t="shared" si="8"/>
        <v/>
      </c>
      <c r="G109" s="85"/>
    </row>
    <row r="110" spans="1:7" ht="16.149999999999999" customHeight="1">
      <c r="A110" s="81">
        <f t="shared" si="12"/>
        <v>105</v>
      </c>
      <c r="B110" s="89" t="s">
        <v>208</v>
      </c>
      <c r="C110" s="90" t="s">
        <v>209</v>
      </c>
      <c r="D110" s="91"/>
      <c r="E110" s="91"/>
      <c r="F110" s="79" t="str">
        <f t="shared" si="8"/>
        <v/>
      </c>
      <c r="G110" s="85"/>
    </row>
    <row r="111" spans="1:7" ht="16.149999999999999" customHeight="1">
      <c r="A111" s="81">
        <f t="shared" si="12"/>
        <v>106</v>
      </c>
      <c r="B111" s="86" t="s">
        <v>210</v>
      </c>
      <c r="C111" s="87" t="s">
        <v>211</v>
      </c>
      <c r="D111" s="87">
        <f>SUM(D112:D121)</f>
        <v>5</v>
      </c>
      <c r="E111" s="87">
        <f>SUM(E112:E121)</f>
        <v>0</v>
      </c>
      <c r="F111" s="88">
        <f t="shared" si="8"/>
        <v>0</v>
      </c>
      <c r="G111" s="85"/>
    </row>
    <row r="112" spans="1:7" ht="16.149999999999999" customHeight="1">
      <c r="A112" s="81">
        <f t="shared" ref="A112:A121" si="13">ROW()-5</f>
        <v>107</v>
      </c>
      <c r="B112" s="89" t="s">
        <v>212</v>
      </c>
      <c r="C112" s="90" t="s">
        <v>43</v>
      </c>
      <c r="D112" s="91"/>
      <c r="E112" s="91"/>
      <c r="F112" s="79" t="str">
        <f t="shared" si="8"/>
        <v/>
      </c>
      <c r="G112" s="85"/>
    </row>
    <row r="113" spans="1:7" ht="16.149999999999999" customHeight="1">
      <c r="A113" s="81">
        <f t="shared" si="13"/>
        <v>108</v>
      </c>
      <c r="B113" s="89" t="s">
        <v>213</v>
      </c>
      <c r="C113" s="90" t="s">
        <v>45</v>
      </c>
      <c r="D113" s="91"/>
      <c r="E113" s="91"/>
      <c r="F113" s="79" t="str">
        <f t="shared" si="8"/>
        <v/>
      </c>
      <c r="G113" s="85"/>
    </row>
    <row r="114" spans="1:7" ht="16.149999999999999" customHeight="1">
      <c r="A114" s="81">
        <f t="shared" si="13"/>
        <v>109</v>
      </c>
      <c r="B114" s="89" t="s">
        <v>214</v>
      </c>
      <c r="C114" s="90" t="s">
        <v>47</v>
      </c>
      <c r="D114" s="91"/>
      <c r="E114" s="91"/>
      <c r="F114" s="79" t="str">
        <f t="shared" si="8"/>
        <v/>
      </c>
      <c r="G114" s="85"/>
    </row>
    <row r="115" spans="1:7" ht="16.149999999999999" customHeight="1">
      <c r="A115" s="81">
        <f t="shared" si="13"/>
        <v>110</v>
      </c>
      <c r="B115" s="89" t="s">
        <v>215</v>
      </c>
      <c r="C115" s="90" t="s">
        <v>216</v>
      </c>
      <c r="D115" s="91"/>
      <c r="E115" s="91"/>
      <c r="F115" s="79" t="str">
        <f t="shared" si="8"/>
        <v/>
      </c>
      <c r="G115" s="85"/>
    </row>
    <row r="116" spans="1:7" ht="16.149999999999999" customHeight="1">
      <c r="A116" s="81">
        <f t="shared" si="13"/>
        <v>111</v>
      </c>
      <c r="B116" s="89" t="s">
        <v>217</v>
      </c>
      <c r="C116" s="90" t="s">
        <v>218</v>
      </c>
      <c r="D116" s="91"/>
      <c r="E116" s="91"/>
      <c r="F116" s="79" t="str">
        <f t="shared" si="8"/>
        <v/>
      </c>
      <c r="G116" s="85"/>
    </row>
    <row r="117" spans="1:7" ht="16.149999999999999" customHeight="1">
      <c r="A117" s="81">
        <f t="shared" si="13"/>
        <v>112</v>
      </c>
      <c r="B117" s="89" t="s">
        <v>219</v>
      </c>
      <c r="C117" s="90" t="s">
        <v>220</v>
      </c>
      <c r="D117" s="91"/>
      <c r="E117" s="91"/>
      <c r="F117" s="79" t="str">
        <f t="shared" si="8"/>
        <v/>
      </c>
      <c r="G117" s="85"/>
    </row>
    <row r="118" spans="1:7" ht="16.149999999999999" customHeight="1">
      <c r="A118" s="81">
        <f t="shared" si="13"/>
        <v>113</v>
      </c>
      <c r="B118" s="89" t="s">
        <v>221</v>
      </c>
      <c r="C118" s="90" t="s">
        <v>222</v>
      </c>
      <c r="D118" s="91"/>
      <c r="E118" s="91"/>
      <c r="F118" s="79" t="str">
        <f t="shared" si="8"/>
        <v/>
      </c>
      <c r="G118" s="85"/>
    </row>
    <row r="119" spans="1:7" ht="16.149999999999999" customHeight="1">
      <c r="A119" s="81">
        <f t="shared" si="13"/>
        <v>114</v>
      </c>
      <c r="B119" s="89" t="s">
        <v>223</v>
      </c>
      <c r="C119" s="90" t="s">
        <v>224</v>
      </c>
      <c r="D119" s="91">
        <v>5</v>
      </c>
      <c r="E119" s="91"/>
      <c r="F119" s="79">
        <f t="shared" si="8"/>
        <v>0</v>
      </c>
      <c r="G119" s="85"/>
    </row>
    <row r="120" spans="1:7" ht="16.149999999999999" customHeight="1">
      <c r="A120" s="81">
        <f t="shared" si="13"/>
        <v>115</v>
      </c>
      <c r="B120" s="89" t="s">
        <v>225</v>
      </c>
      <c r="C120" s="90" t="s">
        <v>62</v>
      </c>
      <c r="D120" s="91"/>
      <c r="E120" s="91"/>
      <c r="F120" s="79" t="str">
        <f t="shared" si="8"/>
        <v/>
      </c>
      <c r="G120" s="85"/>
    </row>
    <row r="121" spans="1:7" ht="16.149999999999999" customHeight="1">
      <c r="A121" s="81">
        <f t="shared" si="13"/>
        <v>116</v>
      </c>
      <c r="B121" s="89" t="s">
        <v>226</v>
      </c>
      <c r="C121" s="90" t="s">
        <v>227</v>
      </c>
      <c r="D121" s="91"/>
      <c r="E121" s="91"/>
      <c r="F121" s="79" t="str">
        <f t="shared" si="8"/>
        <v/>
      </c>
      <c r="G121" s="85"/>
    </row>
    <row r="122" spans="1:7" ht="16.149999999999999" customHeight="1">
      <c r="A122" s="81">
        <f t="shared" ref="A122:A131" si="14">ROW()-5</f>
        <v>117</v>
      </c>
      <c r="B122" s="86" t="s">
        <v>228</v>
      </c>
      <c r="C122" s="87" t="s">
        <v>229</v>
      </c>
      <c r="D122" s="87">
        <f>SUM(D123:D133)</f>
        <v>0</v>
      </c>
      <c r="E122" s="87">
        <f>SUM(E123:E133)</f>
        <v>0</v>
      </c>
      <c r="F122" s="88" t="str">
        <f t="shared" si="8"/>
        <v/>
      </c>
      <c r="G122" s="85"/>
    </row>
    <row r="123" spans="1:7" ht="16.149999999999999" customHeight="1">
      <c r="A123" s="81">
        <f t="shared" si="14"/>
        <v>118</v>
      </c>
      <c r="B123" s="89" t="s">
        <v>230</v>
      </c>
      <c r="C123" s="90" t="s">
        <v>43</v>
      </c>
      <c r="D123" s="91"/>
      <c r="E123" s="91"/>
      <c r="F123" s="79" t="str">
        <f t="shared" si="8"/>
        <v/>
      </c>
      <c r="G123" s="85"/>
    </row>
    <row r="124" spans="1:7" ht="16.149999999999999" customHeight="1">
      <c r="A124" s="81">
        <f t="shared" si="14"/>
        <v>119</v>
      </c>
      <c r="B124" s="89" t="s">
        <v>231</v>
      </c>
      <c r="C124" s="90" t="s">
        <v>45</v>
      </c>
      <c r="D124" s="91"/>
      <c r="E124" s="91"/>
      <c r="F124" s="79" t="str">
        <f t="shared" si="8"/>
        <v/>
      </c>
      <c r="G124" s="85"/>
    </row>
    <row r="125" spans="1:7" ht="16.149999999999999" customHeight="1">
      <c r="A125" s="81">
        <f t="shared" si="14"/>
        <v>120</v>
      </c>
      <c r="B125" s="89" t="s">
        <v>232</v>
      </c>
      <c r="C125" s="90" t="s">
        <v>47</v>
      </c>
      <c r="D125" s="91"/>
      <c r="E125" s="91"/>
      <c r="F125" s="79" t="str">
        <f t="shared" si="8"/>
        <v/>
      </c>
      <c r="G125" s="85"/>
    </row>
    <row r="126" spans="1:7" ht="16.149999999999999" customHeight="1">
      <c r="A126" s="81">
        <f t="shared" si="14"/>
        <v>121</v>
      </c>
      <c r="B126" s="89" t="s">
        <v>233</v>
      </c>
      <c r="C126" s="90" t="s">
        <v>234</v>
      </c>
      <c r="D126" s="91"/>
      <c r="E126" s="91"/>
      <c r="F126" s="79" t="str">
        <f t="shared" si="8"/>
        <v/>
      </c>
      <c r="G126" s="85"/>
    </row>
    <row r="127" spans="1:7" ht="16.149999999999999" customHeight="1">
      <c r="A127" s="81">
        <f t="shared" si="14"/>
        <v>122</v>
      </c>
      <c r="B127" s="89" t="s">
        <v>235</v>
      </c>
      <c r="C127" s="90" t="s">
        <v>236</v>
      </c>
      <c r="D127" s="91"/>
      <c r="E127" s="91"/>
      <c r="F127" s="79" t="str">
        <f t="shared" si="8"/>
        <v/>
      </c>
      <c r="G127" s="85"/>
    </row>
    <row r="128" spans="1:7" ht="16.149999999999999" customHeight="1">
      <c r="A128" s="81">
        <f t="shared" si="14"/>
        <v>123</v>
      </c>
      <c r="B128" s="89" t="s">
        <v>237</v>
      </c>
      <c r="C128" s="90" t="s">
        <v>238</v>
      </c>
      <c r="D128" s="91"/>
      <c r="E128" s="91"/>
      <c r="F128" s="79" t="str">
        <f t="shared" si="8"/>
        <v/>
      </c>
      <c r="G128" s="85"/>
    </row>
    <row r="129" spans="1:10" ht="16.149999999999999" customHeight="1">
      <c r="A129" s="81">
        <f t="shared" si="14"/>
        <v>124</v>
      </c>
      <c r="B129" s="89" t="s">
        <v>239</v>
      </c>
      <c r="C129" s="90" t="s">
        <v>240</v>
      </c>
      <c r="D129" s="91"/>
      <c r="E129" s="91"/>
      <c r="F129" s="79" t="str">
        <f t="shared" si="8"/>
        <v/>
      </c>
      <c r="G129" s="85"/>
    </row>
    <row r="130" spans="1:10" ht="16.149999999999999" customHeight="1">
      <c r="A130" s="81">
        <f t="shared" si="14"/>
        <v>125</v>
      </c>
      <c r="B130" s="89" t="s">
        <v>241</v>
      </c>
      <c r="C130" s="90" t="s">
        <v>242</v>
      </c>
      <c r="D130" s="91"/>
      <c r="E130" s="91"/>
      <c r="F130" s="79" t="str">
        <f t="shared" si="8"/>
        <v/>
      </c>
      <c r="G130" s="85"/>
    </row>
    <row r="131" spans="1:10" ht="16.149999999999999" customHeight="1">
      <c r="A131" s="81">
        <f t="shared" si="14"/>
        <v>126</v>
      </c>
      <c r="B131" s="89" t="s">
        <v>243</v>
      </c>
      <c r="C131" s="90" t="s">
        <v>244</v>
      </c>
      <c r="D131" s="91"/>
      <c r="E131" s="91"/>
      <c r="F131" s="79" t="str">
        <f t="shared" si="8"/>
        <v/>
      </c>
      <c r="G131" s="85"/>
    </row>
    <row r="132" spans="1:10" ht="16.149999999999999" customHeight="1">
      <c r="A132" s="81">
        <f t="shared" ref="A132:A141" si="15">ROW()-5</f>
        <v>127</v>
      </c>
      <c r="B132" s="89" t="s">
        <v>245</v>
      </c>
      <c r="C132" s="90" t="s">
        <v>62</v>
      </c>
      <c r="D132" s="91"/>
      <c r="E132" s="91"/>
      <c r="F132" s="79" t="str">
        <f t="shared" si="8"/>
        <v/>
      </c>
      <c r="G132" s="85"/>
    </row>
    <row r="133" spans="1:10" ht="16.149999999999999" customHeight="1">
      <c r="A133" s="81">
        <f t="shared" si="15"/>
        <v>128</v>
      </c>
      <c r="B133" s="89" t="s">
        <v>246</v>
      </c>
      <c r="C133" s="90" t="s">
        <v>247</v>
      </c>
      <c r="D133" s="91"/>
      <c r="E133" s="91"/>
      <c r="F133" s="79" t="str">
        <f t="shared" si="8"/>
        <v/>
      </c>
      <c r="G133" s="85"/>
    </row>
    <row r="134" spans="1:10" ht="16.149999999999999" customHeight="1">
      <c r="A134" s="81">
        <f t="shared" si="15"/>
        <v>129</v>
      </c>
      <c r="B134" s="86" t="s">
        <v>248</v>
      </c>
      <c r="C134" s="87" t="s">
        <v>249</v>
      </c>
      <c r="D134" s="87">
        <f>SUM(D135:D140)</f>
        <v>0</v>
      </c>
      <c r="E134" s="87">
        <f>SUM(E135:E140)</f>
        <v>0</v>
      </c>
      <c r="F134" s="88" t="str">
        <f t="shared" ref="F134:F197" si="16">IF(D134=0,"",E134/D134*100)</f>
        <v/>
      </c>
      <c r="G134" s="85"/>
    </row>
    <row r="135" spans="1:10" ht="16.149999999999999" customHeight="1">
      <c r="A135" s="81">
        <f t="shared" si="15"/>
        <v>130</v>
      </c>
      <c r="B135" s="89" t="s">
        <v>250</v>
      </c>
      <c r="C135" s="90" t="s">
        <v>43</v>
      </c>
      <c r="D135" s="91"/>
      <c r="E135" s="91"/>
      <c r="F135" s="79" t="str">
        <f t="shared" si="16"/>
        <v/>
      </c>
      <c r="G135" s="85"/>
    </row>
    <row r="136" spans="1:10" ht="16.149999999999999" customHeight="1">
      <c r="A136" s="81">
        <f t="shared" si="15"/>
        <v>131</v>
      </c>
      <c r="B136" s="89" t="s">
        <v>251</v>
      </c>
      <c r="C136" s="90" t="s">
        <v>45</v>
      </c>
      <c r="D136" s="91"/>
      <c r="E136" s="91"/>
      <c r="F136" s="79" t="str">
        <f t="shared" si="16"/>
        <v/>
      </c>
      <c r="G136" s="85"/>
    </row>
    <row r="137" spans="1:10" ht="16.149999999999999" customHeight="1">
      <c r="A137" s="81">
        <f t="shared" si="15"/>
        <v>132</v>
      </c>
      <c r="B137" s="89" t="s">
        <v>252</v>
      </c>
      <c r="C137" s="90" t="s">
        <v>47</v>
      </c>
      <c r="D137" s="91"/>
      <c r="E137" s="91"/>
      <c r="F137" s="79" t="str">
        <f t="shared" si="16"/>
        <v/>
      </c>
      <c r="G137" s="85"/>
    </row>
    <row r="138" spans="1:10" ht="16.149999999999999" customHeight="1">
      <c r="A138" s="81">
        <f t="shared" si="15"/>
        <v>133</v>
      </c>
      <c r="B138" s="89" t="s">
        <v>253</v>
      </c>
      <c r="C138" s="90" t="s">
        <v>254</v>
      </c>
      <c r="D138" s="91"/>
      <c r="E138" s="91"/>
      <c r="F138" s="79" t="str">
        <f t="shared" si="16"/>
        <v/>
      </c>
      <c r="G138" s="85"/>
    </row>
    <row r="139" spans="1:10" ht="16.149999999999999" customHeight="1">
      <c r="A139" s="81">
        <f t="shared" si="15"/>
        <v>134</v>
      </c>
      <c r="B139" s="89" t="s">
        <v>255</v>
      </c>
      <c r="C139" s="90" t="s">
        <v>62</v>
      </c>
      <c r="D139" s="91"/>
      <c r="E139" s="91"/>
      <c r="F139" s="79" t="str">
        <f t="shared" si="16"/>
        <v/>
      </c>
      <c r="G139" s="85"/>
    </row>
    <row r="140" spans="1:10" ht="16.149999999999999" customHeight="1">
      <c r="A140" s="81">
        <f t="shared" si="15"/>
        <v>135</v>
      </c>
      <c r="B140" s="89" t="s">
        <v>256</v>
      </c>
      <c r="C140" s="90" t="s">
        <v>257</v>
      </c>
      <c r="D140" s="91"/>
      <c r="E140" s="91"/>
      <c r="F140" s="79" t="str">
        <f t="shared" si="16"/>
        <v/>
      </c>
      <c r="G140" s="85"/>
    </row>
    <row r="141" spans="1:10" ht="16.149999999999999" customHeight="1">
      <c r="A141" s="81">
        <f t="shared" si="15"/>
        <v>136</v>
      </c>
      <c r="B141" s="86" t="s">
        <v>258</v>
      </c>
      <c r="C141" s="87" t="s">
        <v>259</v>
      </c>
      <c r="D141" s="87">
        <f>SUM(D142:D148)</f>
        <v>0</v>
      </c>
      <c r="E141" s="87">
        <f>SUM(E142:E148)</f>
        <v>0</v>
      </c>
      <c r="F141" s="88" t="str">
        <f t="shared" si="16"/>
        <v/>
      </c>
      <c r="G141" s="92"/>
      <c r="H141" s="93"/>
      <c r="I141" s="93"/>
      <c r="J141" s="94"/>
    </row>
    <row r="142" spans="1:10" ht="16.149999999999999" customHeight="1">
      <c r="A142" s="81">
        <f t="shared" ref="A142:A151" si="17">ROW()-5</f>
        <v>137</v>
      </c>
      <c r="B142" s="89" t="s">
        <v>260</v>
      </c>
      <c r="C142" s="90" t="s">
        <v>43</v>
      </c>
      <c r="D142" s="91"/>
      <c r="E142" s="91"/>
      <c r="F142" s="79" t="str">
        <f t="shared" si="16"/>
        <v/>
      </c>
      <c r="G142" s="85"/>
    </row>
    <row r="143" spans="1:10" ht="16.149999999999999" customHeight="1">
      <c r="A143" s="81">
        <f t="shared" si="17"/>
        <v>138</v>
      </c>
      <c r="B143" s="89" t="s">
        <v>261</v>
      </c>
      <c r="C143" s="90" t="s">
        <v>45</v>
      </c>
      <c r="D143" s="91"/>
      <c r="E143" s="91"/>
      <c r="F143" s="79" t="str">
        <f t="shared" si="16"/>
        <v/>
      </c>
      <c r="G143" s="85"/>
    </row>
    <row r="144" spans="1:10" ht="16.149999999999999" customHeight="1">
      <c r="A144" s="81">
        <f t="shared" si="17"/>
        <v>139</v>
      </c>
      <c r="B144" s="89" t="s">
        <v>262</v>
      </c>
      <c r="C144" s="90" t="s">
        <v>47</v>
      </c>
      <c r="D144" s="91"/>
      <c r="E144" s="91"/>
      <c r="F144" s="79" t="str">
        <f t="shared" si="16"/>
        <v/>
      </c>
      <c r="G144" s="85"/>
    </row>
    <row r="145" spans="1:7" ht="16.149999999999999" customHeight="1">
      <c r="A145" s="81">
        <f t="shared" si="17"/>
        <v>140</v>
      </c>
      <c r="B145" s="89" t="s">
        <v>263</v>
      </c>
      <c r="C145" s="90" t="s">
        <v>264</v>
      </c>
      <c r="D145" s="91"/>
      <c r="E145" s="91"/>
      <c r="F145" s="79" t="str">
        <f t="shared" si="16"/>
        <v/>
      </c>
      <c r="G145" s="85"/>
    </row>
    <row r="146" spans="1:7" ht="16.149999999999999" customHeight="1">
      <c r="A146" s="81">
        <f t="shared" si="17"/>
        <v>141</v>
      </c>
      <c r="B146" s="89" t="s">
        <v>265</v>
      </c>
      <c r="C146" s="90" t="s">
        <v>266</v>
      </c>
      <c r="D146" s="91"/>
      <c r="E146" s="91"/>
      <c r="F146" s="79" t="str">
        <f t="shared" si="16"/>
        <v/>
      </c>
      <c r="G146" s="85"/>
    </row>
    <row r="147" spans="1:7" ht="16.149999999999999" customHeight="1">
      <c r="A147" s="81">
        <f t="shared" si="17"/>
        <v>142</v>
      </c>
      <c r="B147" s="89" t="s">
        <v>267</v>
      </c>
      <c r="C147" s="90" t="s">
        <v>62</v>
      </c>
      <c r="D147" s="91"/>
      <c r="E147" s="91"/>
      <c r="F147" s="79" t="str">
        <f t="shared" si="16"/>
        <v/>
      </c>
      <c r="G147" s="85"/>
    </row>
    <row r="148" spans="1:7" ht="16.149999999999999" customHeight="1">
      <c r="A148" s="81">
        <f t="shared" si="17"/>
        <v>143</v>
      </c>
      <c r="B148" s="89" t="s">
        <v>268</v>
      </c>
      <c r="C148" s="90" t="s">
        <v>269</v>
      </c>
      <c r="D148" s="91"/>
      <c r="E148" s="91"/>
      <c r="F148" s="79" t="str">
        <f t="shared" si="16"/>
        <v/>
      </c>
      <c r="G148" s="85"/>
    </row>
    <row r="149" spans="1:7" ht="16.149999999999999" customHeight="1">
      <c r="A149" s="81">
        <f t="shared" si="17"/>
        <v>144</v>
      </c>
      <c r="B149" s="86" t="s">
        <v>270</v>
      </c>
      <c r="C149" s="87" t="s">
        <v>271</v>
      </c>
      <c r="D149" s="87">
        <f>SUM(D150:D154)</f>
        <v>0</v>
      </c>
      <c r="E149" s="87">
        <f>SUM(E150:E154)</f>
        <v>0</v>
      </c>
      <c r="F149" s="88" t="str">
        <f t="shared" si="16"/>
        <v/>
      </c>
      <c r="G149" s="85"/>
    </row>
    <row r="150" spans="1:7" ht="16.149999999999999" customHeight="1">
      <c r="A150" s="81">
        <f t="shared" si="17"/>
        <v>145</v>
      </c>
      <c r="B150" s="89" t="s">
        <v>272</v>
      </c>
      <c r="C150" s="90" t="s">
        <v>43</v>
      </c>
      <c r="D150" s="91"/>
      <c r="E150" s="91"/>
      <c r="F150" s="79" t="str">
        <f t="shared" si="16"/>
        <v/>
      </c>
      <c r="G150" s="85"/>
    </row>
    <row r="151" spans="1:7" ht="16.149999999999999" customHeight="1">
      <c r="A151" s="81">
        <f t="shared" si="17"/>
        <v>146</v>
      </c>
      <c r="B151" s="89" t="s">
        <v>273</v>
      </c>
      <c r="C151" s="90" t="s">
        <v>45</v>
      </c>
      <c r="D151" s="91"/>
      <c r="E151" s="91"/>
      <c r="F151" s="79" t="str">
        <f t="shared" si="16"/>
        <v/>
      </c>
      <c r="G151" s="85"/>
    </row>
    <row r="152" spans="1:7" ht="16.149999999999999" customHeight="1">
      <c r="A152" s="81">
        <f t="shared" ref="A152:A161" si="18">ROW()-5</f>
        <v>147</v>
      </c>
      <c r="B152" s="89" t="s">
        <v>274</v>
      </c>
      <c r="C152" s="90" t="s">
        <v>47</v>
      </c>
      <c r="D152" s="91"/>
      <c r="E152" s="91"/>
      <c r="F152" s="79" t="str">
        <f t="shared" si="16"/>
        <v/>
      </c>
      <c r="G152" s="85"/>
    </row>
    <row r="153" spans="1:7" ht="16.149999999999999" customHeight="1">
      <c r="A153" s="81">
        <f t="shared" si="18"/>
        <v>148</v>
      </c>
      <c r="B153" s="89" t="s">
        <v>275</v>
      </c>
      <c r="C153" s="90" t="s">
        <v>276</v>
      </c>
      <c r="D153" s="91"/>
      <c r="E153" s="91"/>
      <c r="F153" s="79" t="str">
        <f t="shared" si="16"/>
        <v/>
      </c>
      <c r="G153" s="85"/>
    </row>
    <row r="154" spans="1:7" ht="16.149999999999999" customHeight="1">
      <c r="A154" s="81">
        <f t="shared" si="18"/>
        <v>149</v>
      </c>
      <c r="B154" s="89" t="s">
        <v>277</v>
      </c>
      <c r="C154" s="90" t="s">
        <v>278</v>
      </c>
      <c r="D154" s="91"/>
      <c r="E154" s="91"/>
      <c r="F154" s="79" t="str">
        <f t="shared" si="16"/>
        <v/>
      </c>
      <c r="G154" s="85"/>
    </row>
    <row r="155" spans="1:7" ht="16.149999999999999" customHeight="1">
      <c r="A155" s="81">
        <f t="shared" si="18"/>
        <v>150</v>
      </c>
      <c r="B155" s="86" t="s">
        <v>279</v>
      </c>
      <c r="C155" s="87" t="s">
        <v>280</v>
      </c>
      <c r="D155" s="87">
        <f>SUM(D156:D161)</f>
        <v>0</v>
      </c>
      <c r="E155" s="87">
        <f>SUM(E156:E161)</f>
        <v>0</v>
      </c>
      <c r="F155" s="88" t="str">
        <f t="shared" si="16"/>
        <v/>
      </c>
      <c r="G155" s="85"/>
    </row>
    <row r="156" spans="1:7" ht="16.149999999999999" customHeight="1">
      <c r="A156" s="81">
        <f t="shared" si="18"/>
        <v>151</v>
      </c>
      <c r="B156" s="89" t="s">
        <v>281</v>
      </c>
      <c r="C156" s="90" t="s">
        <v>43</v>
      </c>
      <c r="D156" s="91"/>
      <c r="E156" s="91"/>
      <c r="F156" s="79" t="str">
        <f t="shared" si="16"/>
        <v/>
      </c>
      <c r="G156" s="85"/>
    </row>
    <row r="157" spans="1:7" ht="16.149999999999999" customHeight="1">
      <c r="A157" s="81">
        <f t="shared" si="18"/>
        <v>152</v>
      </c>
      <c r="B157" s="89" t="s">
        <v>282</v>
      </c>
      <c r="C157" s="90" t="s">
        <v>45</v>
      </c>
      <c r="D157" s="91"/>
      <c r="E157" s="91"/>
      <c r="F157" s="79" t="str">
        <f t="shared" si="16"/>
        <v/>
      </c>
      <c r="G157" s="85"/>
    </row>
    <row r="158" spans="1:7" ht="16.149999999999999" customHeight="1">
      <c r="A158" s="81">
        <f t="shared" si="18"/>
        <v>153</v>
      </c>
      <c r="B158" s="89" t="s">
        <v>283</v>
      </c>
      <c r="C158" s="90" t="s">
        <v>47</v>
      </c>
      <c r="D158" s="91"/>
      <c r="E158" s="91"/>
      <c r="F158" s="79" t="str">
        <f t="shared" si="16"/>
        <v/>
      </c>
      <c r="G158" s="85"/>
    </row>
    <row r="159" spans="1:7" ht="16.149999999999999" customHeight="1">
      <c r="A159" s="81">
        <f t="shared" si="18"/>
        <v>154</v>
      </c>
      <c r="B159" s="89" t="s">
        <v>284</v>
      </c>
      <c r="C159" s="90" t="s">
        <v>75</v>
      </c>
      <c r="D159" s="91"/>
      <c r="E159" s="91"/>
      <c r="F159" s="79" t="str">
        <f t="shared" si="16"/>
        <v/>
      </c>
      <c r="G159" s="85"/>
    </row>
    <row r="160" spans="1:7" ht="16.149999999999999" customHeight="1">
      <c r="A160" s="81">
        <f t="shared" si="18"/>
        <v>155</v>
      </c>
      <c r="B160" s="89" t="s">
        <v>285</v>
      </c>
      <c r="C160" s="90" t="s">
        <v>62</v>
      </c>
      <c r="D160" s="91"/>
      <c r="E160" s="91"/>
      <c r="F160" s="79" t="str">
        <f t="shared" si="16"/>
        <v/>
      </c>
      <c r="G160" s="85"/>
    </row>
    <row r="161" spans="1:7" ht="16.149999999999999" customHeight="1">
      <c r="A161" s="81">
        <f t="shared" si="18"/>
        <v>156</v>
      </c>
      <c r="B161" s="89" t="s">
        <v>286</v>
      </c>
      <c r="C161" s="90" t="s">
        <v>287</v>
      </c>
      <c r="D161" s="91"/>
      <c r="E161" s="91"/>
      <c r="F161" s="79" t="str">
        <f t="shared" si="16"/>
        <v/>
      </c>
      <c r="G161" s="85"/>
    </row>
    <row r="162" spans="1:7" ht="16.149999999999999" customHeight="1">
      <c r="A162" s="81">
        <f t="shared" ref="A162:A171" si="19">ROW()-5</f>
        <v>157</v>
      </c>
      <c r="B162" s="86" t="s">
        <v>288</v>
      </c>
      <c r="C162" s="87" t="s">
        <v>289</v>
      </c>
      <c r="D162" s="87">
        <f>SUM(D163:D168)</f>
        <v>0</v>
      </c>
      <c r="E162" s="87">
        <f>SUM(E163:E168)</f>
        <v>0</v>
      </c>
      <c r="F162" s="88" t="str">
        <f t="shared" si="16"/>
        <v/>
      </c>
      <c r="G162" s="85"/>
    </row>
    <row r="163" spans="1:7" ht="16.149999999999999" customHeight="1">
      <c r="A163" s="81">
        <f t="shared" si="19"/>
        <v>158</v>
      </c>
      <c r="B163" s="89" t="s">
        <v>290</v>
      </c>
      <c r="C163" s="90" t="s">
        <v>43</v>
      </c>
      <c r="D163" s="91"/>
      <c r="E163" s="91"/>
      <c r="F163" s="79" t="str">
        <f t="shared" si="16"/>
        <v/>
      </c>
      <c r="G163" s="85"/>
    </row>
    <row r="164" spans="1:7" ht="16.149999999999999" customHeight="1">
      <c r="A164" s="81">
        <f t="shared" si="19"/>
        <v>159</v>
      </c>
      <c r="B164" s="89" t="s">
        <v>291</v>
      </c>
      <c r="C164" s="90" t="s">
        <v>45</v>
      </c>
      <c r="D164" s="91"/>
      <c r="E164" s="91"/>
      <c r="F164" s="79" t="str">
        <f t="shared" si="16"/>
        <v/>
      </c>
      <c r="G164" s="85"/>
    </row>
    <row r="165" spans="1:7" ht="16.149999999999999" customHeight="1">
      <c r="A165" s="81">
        <f t="shared" si="19"/>
        <v>160</v>
      </c>
      <c r="B165" s="89" t="s">
        <v>292</v>
      </c>
      <c r="C165" s="90" t="s">
        <v>47</v>
      </c>
      <c r="D165" s="91"/>
      <c r="E165" s="91"/>
      <c r="F165" s="79" t="str">
        <f t="shared" si="16"/>
        <v/>
      </c>
      <c r="G165" s="85"/>
    </row>
    <row r="166" spans="1:7" ht="16.149999999999999" customHeight="1">
      <c r="A166" s="81">
        <f t="shared" si="19"/>
        <v>161</v>
      </c>
      <c r="B166" s="89" t="s">
        <v>293</v>
      </c>
      <c r="C166" s="90" t="s">
        <v>294</v>
      </c>
      <c r="D166" s="91"/>
      <c r="E166" s="91"/>
      <c r="F166" s="79" t="str">
        <f t="shared" si="16"/>
        <v/>
      </c>
      <c r="G166" s="85"/>
    </row>
    <row r="167" spans="1:7" ht="16.149999999999999" customHeight="1">
      <c r="A167" s="81">
        <f t="shared" si="19"/>
        <v>162</v>
      </c>
      <c r="B167" s="89" t="s">
        <v>295</v>
      </c>
      <c r="C167" s="90" t="s">
        <v>62</v>
      </c>
      <c r="D167" s="91"/>
      <c r="E167" s="91"/>
      <c r="F167" s="79" t="str">
        <f t="shared" si="16"/>
        <v/>
      </c>
      <c r="G167" s="85"/>
    </row>
    <row r="168" spans="1:7" ht="16.149999999999999" customHeight="1">
      <c r="A168" s="81">
        <f t="shared" si="19"/>
        <v>163</v>
      </c>
      <c r="B168" s="89" t="s">
        <v>296</v>
      </c>
      <c r="C168" s="90" t="s">
        <v>297</v>
      </c>
      <c r="D168" s="91"/>
      <c r="E168" s="91"/>
      <c r="F168" s="79" t="str">
        <f t="shared" si="16"/>
        <v/>
      </c>
      <c r="G168" s="85"/>
    </row>
    <row r="169" spans="1:7" ht="16.149999999999999" customHeight="1">
      <c r="A169" s="81">
        <f t="shared" si="19"/>
        <v>164</v>
      </c>
      <c r="B169" s="86" t="s">
        <v>298</v>
      </c>
      <c r="C169" s="87" t="s">
        <v>299</v>
      </c>
      <c r="D169" s="87">
        <f>SUM(D170:D175)</f>
        <v>0</v>
      </c>
      <c r="E169" s="87">
        <f>SUM(E170:E175)</f>
        <v>10</v>
      </c>
      <c r="F169" s="88" t="str">
        <f t="shared" si="16"/>
        <v/>
      </c>
      <c r="G169" s="85"/>
    </row>
    <row r="170" spans="1:7" ht="16.149999999999999" customHeight="1">
      <c r="A170" s="81">
        <f t="shared" si="19"/>
        <v>165</v>
      </c>
      <c r="B170" s="89" t="s">
        <v>300</v>
      </c>
      <c r="C170" s="90" t="s">
        <v>43</v>
      </c>
      <c r="D170" s="91"/>
      <c r="E170" s="91"/>
      <c r="F170" s="79" t="str">
        <f t="shared" si="16"/>
        <v/>
      </c>
      <c r="G170" s="85"/>
    </row>
    <row r="171" spans="1:7" ht="16.149999999999999" customHeight="1">
      <c r="A171" s="81">
        <f t="shared" si="19"/>
        <v>166</v>
      </c>
      <c r="B171" s="89" t="s">
        <v>301</v>
      </c>
      <c r="C171" s="90" t="s">
        <v>45</v>
      </c>
      <c r="D171" s="91"/>
      <c r="E171" s="91"/>
      <c r="F171" s="79" t="str">
        <f t="shared" si="16"/>
        <v/>
      </c>
      <c r="G171" s="85"/>
    </row>
    <row r="172" spans="1:7" ht="16.149999999999999" customHeight="1">
      <c r="A172" s="81">
        <f t="shared" ref="A172:A181" si="20">ROW()-5</f>
        <v>167</v>
      </c>
      <c r="B172" s="89" t="s">
        <v>302</v>
      </c>
      <c r="C172" s="90" t="s">
        <v>47</v>
      </c>
      <c r="D172" s="91"/>
      <c r="E172" s="91"/>
      <c r="F172" s="79" t="str">
        <f t="shared" si="16"/>
        <v/>
      </c>
      <c r="G172" s="85"/>
    </row>
    <row r="173" spans="1:7" ht="16.149999999999999" customHeight="1">
      <c r="A173" s="81">
        <f t="shared" si="20"/>
        <v>168</v>
      </c>
      <c r="B173" s="89" t="s">
        <v>303</v>
      </c>
      <c r="C173" s="90" t="s">
        <v>304</v>
      </c>
      <c r="D173" s="91"/>
      <c r="E173" s="91"/>
      <c r="F173" s="79" t="str">
        <f t="shared" si="16"/>
        <v/>
      </c>
      <c r="G173" s="85"/>
    </row>
    <row r="174" spans="1:7" ht="16.149999999999999" customHeight="1">
      <c r="A174" s="81">
        <f t="shared" si="20"/>
        <v>169</v>
      </c>
      <c r="B174" s="89" t="s">
        <v>305</v>
      </c>
      <c r="C174" s="90" t="s">
        <v>62</v>
      </c>
      <c r="D174" s="91"/>
      <c r="E174" s="91"/>
      <c r="F174" s="79" t="str">
        <f t="shared" si="16"/>
        <v/>
      </c>
      <c r="G174" s="85"/>
    </row>
    <row r="175" spans="1:7" ht="16.149999999999999" customHeight="1">
      <c r="A175" s="81">
        <f t="shared" si="20"/>
        <v>170</v>
      </c>
      <c r="B175" s="89" t="s">
        <v>306</v>
      </c>
      <c r="C175" s="90" t="s">
        <v>307</v>
      </c>
      <c r="D175" s="91"/>
      <c r="E175" s="91">
        <v>10</v>
      </c>
      <c r="F175" s="79" t="str">
        <f t="shared" si="16"/>
        <v/>
      </c>
      <c r="G175" s="85"/>
    </row>
    <row r="176" spans="1:7" ht="16.149999999999999" customHeight="1">
      <c r="A176" s="81">
        <f t="shared" si="20"/>
        <v>171</v>
      </c>
      <c r="B176" s="86" t="s">
        <v>308</v>
      </c>
      <c r="C176" s="87" t="s">
        <v>309</v>
      </c>
      <c r="D176" s="87">
        <f>SUM(D177:D182)</f>
        <v>10.67</v>
      </c>
      <c r="E176" s="87">
        <f>SUM(E177:E182)</f>
        <v>38.51</v>
      </c>
      <c r="F176" s="88">
        <f t="shared" si="16"/>
        <v>360.91846298031862</v>
      </c>
      <c r="G176" s="85"/>
    </row>
    <row r="177" spans="1:7" ht="16.149999999999999" customHeight="1">
      <c r="A177" s="81">
        <f t="shared" si="20"/>
        <v>172</v>
      </c>
      <c r="B177" s="89" t="s">
        <v>310</v>
      </c>
      <c r="C177" s="90" t="s">
        <v>43</v>
      </c>
      <c r="D177" s="91"/>
      <c r="E177" s="91"/>
      <c r="F177" s="79" t="str">
        <f t="shared" si="16"/>
        <v/>
      </c>
      <c r="G177" s="85"/>
    </row>
    <row r="178" spans="1:7" ht="16.149999999999999" customHeight="1">
      <c r="A178" s="81">
        <f t="shared" si="20"/>
        <v>173</v>
      </c>
      <c r="B178" s="89" t="s">
        <v>311</v>
      </c>
      <c r="C178" s="90" t="s">
        <v>45</v>
      </c>
      <c r="D178" s="91"/>
      <c r="E178" s="91"/>
      <c r="F178" s="79" t="str">
        <f t="shared" si="16"/>
        <v/>
      </c>
      <c r="G178" s="85"/>
    </row>
    <row r="179" spans="1:7" ht="16.149999999999999" customHeight="1">
      <c r="A179" s="81">
        <f t="shared" si="20"/>
        <v>174</v>
      </c>
      <c r="B179" s="89" t="s">
        <v>312</v>
      </c>
      <c r="C179" s="90" t="s">
        <v>47</v>
      </c>
      <c r="D179" s="91"/>
      <c r="E179" s="91"/>
      <c r="F179" s="79" t="str">
        <f t="shared" si="16"/>
        <v/>
      </c>
      <c r="G179" s="85"/>
    </row>
    <row r="180" spans="1:7" ht="16.149999999999999" customHeight="1">
      <c r="A180" s="81">
        <f t="shared" si="20"/>
        <v>175</v>
      </c>
      <c r="B180" s="89" t="s">
        <v>313</v>
      </c>
      <c r="C180" s="90" t="s">
        <v>314</v>
      </c>
      <c r="D180" s="91"/>
      <c r="E180" s="91"/>
      <c r="F180" s="79" t="str">
        <f t="shared" si="16"/>
        <v/>
      </c>
      <c r="G180" s="85"/>
    </row>
    <row r="181" spans="1:7" ht="16.149999999999999" customHeight="1">
      <c r="A181" s="81">
        <f t="shared" si="20"/>
        <v>176</v>
      </c>
      <c r="B181" s="89" t="s">
        <v>315</v>
      </c>
      <c r="C181" s="90" t="s">
        <v>62</v>
      </c>
      <c r="D181" s="91"/>
      <c r="E181" s="91"/>
      <c r="F181" s="79" t="str">
        <f t="shared" si="16"/>
        <v/>
      </c>
      <c r="G181" s="85"/>
    </row>
    <row r="182" spans="1:7" ht="16.149999999999999" customHeight="1">
      <c r="A182" s="81">
        <f t="shared" ref="A182:A191" si="21">ROW()-5</f>
        <v>177</v>
      </c>
      <c r="B182" s="89" t="s">
        <v>316</v>
      </c>
      <c r="C182" s="90" t="s">
        <v>317</v>
      </c>
      <c r="D182" s="91">
        <v>10.67</v>
      </c>
      <c r="E182" s="91">
        <v>38.51</v>
      </c>
      <c r="F182" s="79">
        <f t="shared" si="16"/>
        <v>360.91846298031862</v>
      </c>
      <c r="G182" s="85"/>
    </row>
    <row r="183" spans="1:7" ht="16.149999999999999" customHeight="1">
      <c r="A183" s="81">
        <f t="shared" si="21"/>
        <v>178</v>
      </c>
      <c r="B183" s="86" t="s">
        <v>318</v>
      </c>
      <c r="C183" s="87" t="s">
        <v>319</v>
      </c>
      <c r="D183" s="87">
        <f>SUM(D184:D189)</f>
        <v>0</v>
      </c>
      <c r="E183" s="87">
        <f>SUM(E184:E189)</f>
        <v>0</v>
      </c>
      <c r="F183" s="88" t="str">
        <f t="shared" si="16"/>
        <v/>
      </c>
      <c r="G183" s="85"/>
    </row>
    <row r="184" spans="1:7" ht="16.149999999999999" customHeight="1">
      <c r="A184" s="81">
        <f t="shared" si="21"/>
        <v>179</v>
      </c>
      <c r="B184" s="89" t="s">
        <v>320</v>
      </c>
      <c r="C184" s="90" t="s">
        <v>43</v>
      </c>
      <c r="D184" s="91"/>
      <c r="E184" s="91"/>
      <c r="F184" s="79" t="str">
        <f t="shared" si="16"/>
        <v/>
      </c>
      <c r="G184" s="85"/>
    </row>
    <row r="185" spans="1:7" ht="16.149999999999999" customHeight="1">
      <c r="A185" s="81">
        <f t="shared" si="21"/>
        <v>180</v>
      </c>
      <c r="B185" s="89" t="s">
        <v>321</v>
      </c>
      <c r="C185" s="90" t="s">
        <v>45</v>
      </c>
      <c r="D185" s="91"/>
      <c r="E185" s="91"/>
      <c r="F185" s="79" t="str">
        <f t="shared" si="16"/>
        <v/>
      </c>
      <c r="G185" s="85"/>
    </row>
    <row r="186" spans="1:7" ht="16.149999999999999" customHeight="1">
      <c r="A186" s="81">
        <f t="shared" si="21"/>
        <v>181</v>
      </c>
      <c r="B186" s="89" t="s">
        <v>322</v>
      </c>
      <c r="C186" s="90" t="s">
        <v>47</v>
      </c>
      <c r="D186" s="91"/>
      <c r="E186" s="91"/>
      <c r="F186" s="79" t="str">
        <f t="shared" si="16"/>
        <v/>
      </c>
      <c r="G186" s="85"/>
    </row>
    <row r="187" spans="1:7" ht="16.149999999999999" customHeight="1">
      <c r="A187" s="81">
        <f t="shared" si="21"/>
        <v>182</v>
      </c>
      <c r="B187" s="89" t="s">
        <v>323</v>
      </c>
      <c r="C187" s="90" t="s">
        <v>324</v>
      </c>
      <c r="D187" s="91"/>
      <c r="E187" s="91"/>
      <c r="F187" s="79" t="str">
        <f t="shared" si="16"/>
        <v/>
      </c>
      <c r="G187" s="85"/>
    </row>
    <row r="188" spans="1:7" ht="16.149999999999999" customHeight="1">
      <c r="A188" s="81">
        <f t="shared" si="21"/>
        <v>183</v>
      </c>
      <c r="B188" s="89" t="s">
        <v>325</v>
      </c>
      <c r="C188" s="90" t="s">
        <v>62</v>
      </c>
      <c r="D188" s="91"/>
      <c r="E188" s="91"/>
      <c r="F188" s="79" t="str">
        <f t="shared" si="16"/>
        <v/>
      </c>
      <c r="G188" s="85"/>
    </row>
    <row r="189" spans="1:7" ht="16.149999999999999" customHeight="1">
      <c r="A189" s="81">
        <f t="shared" si="21"/>
        <v>184</v>
      </c>
      <c r="B189" s="89" t="s">
        <v>326</v>
      </c>
      <c r="C189" s="90" t="s">
        <v>327</v>
      </c>
      <c r="D189" s="91"/>
      <c r="E189" s="91"/>
      <c r="F189" s="79" t="str">
        <f t="shared" si="16"/>
        <v/>
      </c>
      <c r="G189" s="85"/>
    </row>
    <row r="190" spans="1:7" ht="16.149999999999999" customHeight="1">
      <c r="A190" s="81">
        <f t="shared" si="21"/>
        <v>185</v>
      </c>
      <c r="B190" s="86" t="s">
        <v>328</v>
      </c>
      <c r="C190" s="87" t="s">
        <v>329</v>
      </c>
      <c r="D190" s="87">
        <f>SUM(D191:D197)</f>
        <v>0</v>
      </c>
      <c r="E190" s="87">
        <f>SUM(E191:E197)</f>
        <v>0</v>
      </c>
      <c r="F190" s="88" t="str">
        <f t="shared" si="16"/>
        <v/>
      </c>
      <c r="G190" s="85"/>
    </row>
    <row r="191" spans="1:7" ht="16.149999999999999" customHeight="1">
      <c r="A191" s="81">
        <f t="shared" si="21"/>
        <v>186</v>
      </c>
      <c r="B191" s="89" t="s">
        <v>330</v>
      </c>
      <c r="C191" s="90" t="s">
        <v>43</v>
      </c>
      <c r="D191" s="91"/>
      <c r="E191" s="91"/>
      <c r="F191" s="79" t="str">
        <f t="shared" si="16"/>
        <v/>
      </c>
      <c r="G191" s="85"/>
    </row>
    <row r="192" spans="1:7" ht="16.149999999999999" customHeight="1">
      <c r="A192" s="81">
        <f t="shared" ref="A192:A201" si="22">ROW()-5</f>
        <v>187</v>
      </c>
      <c r="B192" s="89" t="s">
        <v>331</v>
      </c>
      <c r="C192" s="90" t="s">
        <v>45</v>
      </c>
      <c r="D192" s="91"/>
      <c r="E192" s="91"/>
      <c r="F192" s="79" t="str">
        <f t="shared" si="16"/>
        <v/>
      </c>
      <c r="G192" s="85"/>
    </row>
    <row r="193" spans="1:7" ht="16.149999999999999" customHeight="1">
      <c r="A193" s="81">
        <f t="shared" si="22"/>
        <v>188</v>
      </c>
      <c r="B193" s="89" t="s">
        <v>332</v>
      </c>
      <c r="C193" s="90" t="s">
        <v>47</v>
      </c>
      <c r="D193" s="91"/>
      <c r="E193" s="91"/>
      <c r="F193" s="79" t="str">
        <f t="shared" si="16"/>
        <v/>
      </c>
      <c r="G193" s="85"/>
    </row>
    <row r="194" spans="1:7" ht="16.149999999999999" customHeight="1">
      <c r="A194" s="81">
        <f t="shared" si="22"/>
        <v>189</v>
      </c>
      <c r="B194" s="89" t="s">
        <v>333</v>
      </c>
      <c r="C194" s="90" t="s">
        <v>334</v>
      </c>
      <c r="D194" s="91"/>
      <c r="E194" s="91"/>
      <c r="F194" s="79" t="str">
        <f t="shared" si="16"/>
        <v/>
      </c>
      <c r="G194" s="85"/>
    </row>
    <row r="195" spans="1:7" ht="16.149999999999999" customHeight="1">
      <c r="A195" s="81">
        <f t="shared" si="22"/>
        <v>190</v>
      </c>
      <c r="B195" s="89" t="s">
        <v>335</v>
      </c>
      <c r="C195" s="90" t="s">
        <v>336</v>
      </c>
      <c r="D195" s="91"/>
      <c r="E195" s="91"/>
      <c r="F195" s="79" t="str">
        <f t="shared" si="16"/>
        <v/>
      </c>
      <c r="G195" s="85"/>
    </row>
    <row r="196" spans="1:7" ht="16.149999999999999" customHeight="1">
      <c r="A196" s="81">
        <f t="shared" si="22"/>
        <v>191</v>
      </c>
      <c r="B196" s="89" t="s">
        <v>337</v>
      </c>
      <c r="C196" s="90" t="s">
        <v>62</v>
      </c>
      <c r="D196" s="91"/>
      <c r="E196" s="91"/>
      <c r="F196" s="79" t="str">
        <f t="shared" si="16"/>
        <v/>
      </c>
      <c r="G196" s="85"/>
    </row>
    <row r="197" spans="1:7" ht="16.149999999999999" customHeight="1">
      <c r="A197" s="81">
        <f t="shared" si="22"/>
        <v>192</v>
      </c>
      <c r="B197" s="89" t="s">
        <v>338</v>
      </c>
      <c r="C197" s="90" t="s">
        <v>339</v>
      </c>
      <c r="D197" s="91"/>
      <c r="E197" s="91"/>
      <c r="F197" s="79" t="str">
        <f t="shared" si="16"/>
        <v/>
      </c>
      <c r="G197" s="85"/>
    </row>
    <row r="198" spans="1:7" ht="16.149999999999999" customHeight="1">
      <c r="A198" s="81">
        <f t="shared" si="22"/>
        <v>193</v>
      </c>
      <c r="B198" s="86" t="s">
        <v>340</v>
      </c>
      <c r="C198" s="87" t="s">
        <v>341</v>
      </c>
      <c r="D198" s="87">
        <f>SUM(D199:D203)</f>
        <v>0</v>
      </c>
      <c r="E198" s="87">
        <f>SUM(E199:E203)</f>
        <v>0</v>
      </c>
      <c r="F198" s="88" t="str">
        <f t="shared" ref="F198:F261" si="23">IF(D198=0,"",E198/D198*100)</f>
        <v/>
      </c>
      <c r="G198" s="85"/>
    </row>
    <row r="199" spans="1:7" ht="16.149999999999999" customHeight="1">
      <c r="A199" s="81">
        <f t="shared" si="22"/>
        <v>194</v>
      </c>
      <c r="B199" s="89" t="s">
        <v>342</v>
      </c>
      <c r="C199" s="90" t="s">
        <v>43</v>
      </c>
      <c r="D199" s="91"/>
      <c r="E199" s="91"/>
      <c r="F199" s="79" t="str">
        <f t="shared" si="23"/>
        <v/>
      </c>
      <c r="G199" s="85"/>
    </row>
    <row r="200" spans="1:7" ht="16.149999999999999" customHeight="1">
      <c r="A200" s="81">
        <f t="shared" si="22"/>
        <v>195</v>
      </c>
      <c r="B200" s="89" t="s">
        <v>343</v>
      </c>
      <c r="C200" s="90" t="s">
        <v>45</v>
      </c>
      <c r="D200" s="91"/>
      <c r="E200" s="91"/>
      <c r="F200" s="79" t="str">
        <f t="shared" si="23"/>
        <v/>
      </c>
      <c r="G200" s="85"/>
    </row>
    <row r="201" spans="1:7" ht="16.149999999999999" customHeight="1">
      <c r="A201" s="81">
        <f t="shared" si="22"/>
        <v>196</v>
      </c>
      <c r="B201" s="89" t="s">
        <v>344</v>
      </c>
      <c r="C201" s="90" t="s">
        <v>47</v>
      </c>
      <c r="D201" s="91"/>
      <c r="E201" s="91"/>
      <c r="F201" s="79" t="str">
        <f t="shared" si="23"/>
        <v/>
      </c>
      <c r="G201" s="85"/>
    </row>
    <row r="202" spans="1:7" ht="16.149999999999999" customHeight="1">
      <c r="A202" s="81">
        <f t="shared" ref="A202:A211" si="24">ROW()-5</f>
        <v>197</v>
      </c>
      <c r="B202" s="89" t="s">
        <v>345</v>
      </c>
      <c r="C202" s="90" t="s">
        <v>62</v>
      </c>
      <c r="D202" s="91"/>
      <c r="E202" s="91"/>
      <c r="F202" s="79" t="str">
        <f t="shared" si="23"/>
        <v/>
      </c>
      <c r="G202" s="85"/>
    </row>
    <row r="203" spans="1:7" ht="16.149999999999999" customHeight="1">
      <c r="A203" s="81">
        <f t="shared" si="24"/>
        <v>198</v>
      </c>
      <c r="B203" s="89" t="s">
        <v>346</v>
      </c>
      <c r="C203" s="90" t="s">
        <v>347</v>
      </c>
      <c r="D203" s="91"/>
      <c r="E203" s="91"/>
      <c r="F203" s="79" t="str">
        <f t="shared" si="23"/>
        <v/>
      </c>
      <c r="G203" s="85"/>
    </row>
    <row r="204" spans="1:7" ht="16.149999999999999" customHeight="1">
      <c r="A204" s="81">
        <f t="shared" si="24"/>
        <v>199</v>
      </c>
      <c r="B204" s="86" t="s">
        <v>348</v>
      </c>
      <c r="C204" s="87" t="s">
        <v>349</v>
      </c>
      <c r="D204" s="87">
        <f>SUM(D205:D209)</f>
        <v>0</v>
      </c>
      <c r="E204" s="87">
        <f>SUM(E205:E209)</f>
        <v>0</v>
      </c>
      <c r="F204" s="88" t="str">
        <f t="shared" si="23"/>
        <v/>
      </c>
      <c r="G204" s="85"/>
    </row>
    <row r="205" spans="1:7" ht="16.149999999999999" customHeight="1">
      <c r="A205" s="81">
        <f t="shared" si="24"/>
        <v>200</v>
      </c>
      <c r="B205" s="89" t="s">
        <v>350</v>
      </c>
      <c r="C205" s="90" t="s">
        <v>43</v>
      </c>
      <c r="D205" s="91"/>
      <c r="E205" s="91"/>
      <c r="F205" s="79" t="str">
        <f t="shared" si="23"/>
        <v/>
      </c>
      <c r="G205" s="85"/>
    </row>
    <row r="206" spans="1:7" ht="16.149999999999999" customHeight="1">
      <c r="A206" s="81">
        <f t="shared" si="24"/>
        <v>201</v>
      </c>
      <c r="B206" s="89" t="s">
        <v>351</v>
      </c>
      <c r="C206" s="90" t="s">
        <v>45</v>
      </c>
      <c r="D206" s="91"/>
      <c r="E206" s="91"/>
      <c r="F206" s="79" t="str">
        <f t="shared" si="23"/>
        <v/>
      </c>
      <c r="G206" s="85"/>
    </row>
    <row r="207" spans="1:7" ht="16.149999999999999" customHeight="1">
      <c r="A207" s="81">
        <f t="shared" si="24"/>
        <v>202</v>
      </c>
      <c r="B207" s="89" t="s">
        <v>352</v>
      </c>
      <c r="C207" s="90" t="s">
        <v>47</v>
      </c>
      <c r="D207" s="91"/>
      <c r="E207" s="91"/>
      <c r="F207" s="79" t="str">
        <f t="shared" si="23"/>
        <v/>
      </c>
      <c r="G207" s="85"/>
    </row>
    <row r="208" spans="1:7" ht="16.149999999999999" customHeight="1">
      <c r="A208" s="81">
        <f t="shared" si="24"/>
        <v>203</v>
      </c>
      <c r="B208" s="89" t="s">
        <v>353</v>
      </c>
      <c r="C208" s="90" t="s">
        <v>62</v>
      </c>
      <c r="D208" s="91"/>
      <c r="E208" s="91"/>
      <c r="F208" s="79" t="str">
        <f t="shared" si="23"/>
        <v/>
      </c>
      <c r="G208" s="85"/>
    </row>
    <row r="209" spans="1:7" ht="16.149999999999999" customHeight="1">
      <c r="A209" s="81">
        <f t="shared" si="24"/>
        <v>204</v>
      </c>
      <c r="B209" s="89" t="s">
        <v>354</v>
      </c>
      <c r="C209" s="90" t="s">
        <v>349</v>
      </c>
      <c r="D209" s="91"/>
      <c r="E209" s="91"/>
      <c r="F209" s="79" t="str">
        <f t="shared" si="23"/>
        <v/>
      </c>
      <c r="G209" s="85"/>
    </row>
    <row r="210" spans="1:7" ht="16.149999999999999" customHeight="1">
      <c r="A210" s="81">
        <f t="shared" si="24"/>
        <v>205</v>
      </c>
      <c r="B210" s="86" t="s">
        <v>355</v>
      </c>
      <c r="C210" s="87" t="s">
        <v>356</v>
      </c>
      <c r="D210" s="87">
        <f>SUM(D211:D216)</f>
        <v>0</v>
      </c>
      <c r="E210" s="87">
        <f>SUM(E211:E216)</f>
        <v>0</v>
      </c>
      <c r="F210" s="88" t="str">
        <f t="shared" si="23"/>
        <v/>
      </c>
      <c r="G210" s="85"/>
    </row>
    <row r="211" spans="1:7" ht="16.149999999999999" customHeight="1">
      <c r="A211" s="81">
        <f t="shared" si="24"/>
        <v>206</v>
      </c>
      <c r="B211" s="89" t="s">
        <v>357</v>
      </c>
      <c r="C211" s="90" t="s">
        <v>43</v>
      </c>
      <c r="D211" s="91"/>
      <c r="E211" s="91"/>
      <c r="F211" s="79" t="str">
        <f t="shared" si="23"/>
        <v/>
      </c>
      <c r="G211" s="85"/>
    </row>
    <row r="212" spans="1:7" ht="16.149999999999999" customHeight="1">
      <c r="A212" s="81">
        <f t="shared" ref="A212:A221" si="25">ROW()-5</f>
        <v>207</v>
      </c>
      <c r="B212" s="89" t="s">
        <v>358</v>
      </c>
      <c r="C212" s="90" t="s">
        <v>45</v>
      </c>
      <c r="D212" s="91"/>
      <c r="E212" s="91"/>
      <c r="F212" s="79" t="str">
        <f t="shared" si="23"/>
        <v/>
      </c>
      <c r="G212" s="85"/>
    </row>
    <row r="213" spans="1:7" ht="16.149999999999999" customHeight="1">
      <c r="A213" s="81">
        <f t="shared" si="25"/>
        <v>208</v>
      </c>
      <c r="B213" s="89" t="s">
        <v>359</v>
      </c>
      <c r="C213" s="90" t="s">
        <v>47</v>
      </c>
      <c r="D213" s="91"/>
      <c r="E213" s="91"/>
      <c r="F213" s="79" t="str">
        <f t="shared" si="23"/>
        <v/>
      </c>
      <c r="G213" s="85"/>
    </row>
    <row r="214" spans="1:7" ht="16.149999999999999" customHeight="1">
      <c r="A214" s="81">
        <f t="shared" si="25"/>
        <v>209</v>
      </c>
      <c r="B214" s="89" t="s">
        <v>360</v>
      </c>
      <c r="C214" s="90" t="s">
        <v>361</v>
      </c>
      <c r="D214" s="91"/>
      <c r="E214" s="91"/>
      <c r="F214" s="79" t="str">
        <f t="shared" si="23"/>
        <v/>
      </c>
      <c r="G214" s="85"/>
    </row>
    <row r="215" spans="1:7" ht="16.149999999999999" customHeight="1">
      <c r="A215" s="81">
        <f t="shared" si="25"/>
        <v>210</v>
      </c>
      <c r="B215" s="89" t="s">
        <v>362</v>
      </c>
      <c r="C215" s="90" t="s">
        <v>62</v>
      </c>
      <c r="D215" s="91"/>
      <c r="E215" s="91"/>
      <c r="F215" s="79" t="str">
        <f t="shared" si="23"/>
        <v/>
      </c>
      <c r="G215" s="85"/>
    </row>
    <row r="216" spans="1:7" ht="16.149999999999999" customHeight="1">
      <c r="A216" s="81">
        <f t="shared" si="25"/>
        <v>211</v>
      </c>
      <c r="B216" s="89" t="s">
        <v>363</v>
      </c>
      <c r="C216" s="90" t="s">
        <v>364</v>
      </c>
      <c r="D216" s="91"/>
      <c r="E216" s="91"/>
      <c r="F216" s="79" t="str">
        <f t="shared" si="23"/>
        <v/>
      </c>
      <c r="G216" s="85"/>
    </row>
    <row r="217" spans="1:7" ht="16.149999999999999" customHeight="1">
      <c r="A217" s="81">
        <f t="shared" si="25"/>
        <v>212</v>
      </c>
      <c r="B217" s="86" t="s">
        <v>365</v>
      </c>
      <c r="C217" s="87" t="s">
        <v>366</v>
      </c>
      <c r="D217" s="87">
        <f>SUM(D218:D231)</f>
        <v>0</v>
      </c>
      <c r="E217" s="87">
        <f>SUM(E218:E231)</f>
        <v>0</v>
      </c>
      <c r="F217" s="88" t="str">
        <f t="shared" si="23"/>
        <v/>
      </c>
      <c r="G217" s="85"/>
    </row>
    <row r="218" spans="1:7" ht="16.149999999999999" customHeight="1">
      <c r="A218" s="81">
        <f t="shared" si="25"/>
        <v>213</v>
      </c>
      <c r="B218" s="89" t="s">
        <v>367</v>
      </c>
      <c r="C218" s="90" t="s">
        <v>43</v>
      </c>
      <c r="D218" s="91"/>
      <c r="E218" s="91"/>
      <c r="F218" s="79" t="str">
        <f t="shared" si="23"/>
        <v/>
      </c>
      <c r="G218" s="85"/>
    </row>
    <row r="219" spans="1:7" ht="16.149999999999999" customHeight="1">
      <c r="A219" s="81">
        <f t="shared" si="25"/>
        <v>214</v>
      </c>
      <c r="B219" s="89" t="s">
        <v>368</v>
      </c>
      <c r="C219" s="90" t="s">
        <v>45</v>
      </c>
      <c r="D219" s="91"/>
      <c r="E219" s="91"/>
      <c r="F219" s="79" t="str">
        <f t="shared" si="23"/>
        <v/>
      </c>
      <c r="G219" s="85"/>
    </row>
    <row r="220" spans="1:7" ht="16.149999999999999" customHeight="1">
      <c r="A220" s="81">
        <f t="shared" si="25"/>
        <v>215</v>
      </c>
      <c r="B220" s="89" t="s">
        <v>369</v>
      </c>
      <c r="C220" s="90" t="s">
        <v>47</v>
      </c>
      <c r="D220" s="91"/>
      <c r="E220" s="91"/>
      <c r="F220" s="79" t="str">
        <f t="shared" si="23"/>
        <v/>
      </c>
      <c r="G220" s="85"/>
    </row>
    <row r="221" spans="1:7" ht="16.149999999999999" customHeight="1">
      <c r="A221" s="81">
        <f t="shared" si="25"/>
        <v>216</v>
      </c>
      <c r="B221" s="89" t="s">
        <v>370</v>
      </c>
      <c r="C221" s="90" t="s">
        <v>371</v>
      </c>
      <c r="D221" s="91"/>
      <c r="E221" s="91"/>
      <c r="F221" s="79" t="str">
        <f t="shared" si="23"/>
        <v/>
      </c>
      <c r="G221" s="85"/>
    </row>
    <row r="222" spans="1:7" ht="16.149999999999999" customHeight="1">
      <c r="A222" s="81">
        <f t="shared" ref="A222:A231" si="26">ROW()-5</f>
        <v>217</v>
      </c>
      <c r="B222" s="89" t="s">
        <v>372</v>
      </c>
      <c r="C222" s="90" t="s">
        <v>373</v>
      </c>
      <c r="D222" s="91"/>
      <c r="E222" s="91"/>
      <c r="F222" s="79" t="str">
        <f t="shared" si="23"/>
        <v/>
      </c>
      <c r="G222" s="85"/>
    </row>
    <row r="223" spans="1:7" ht="16.149999999999999" customHeight="1">
      <c r="A223" s="81">
        <f t="shared" si="26"/>
        <v>218</v>
      </c>
      <c r="B223" s="89" t="s">
        <v>374</v>
      </c>
      <c r="C223" s="90" t="s">
        <v>145</v>
      </c>
      <c r="D223" s="91"/>
      <c r="E223" s="91"/>
      <c r="F223" s="79" t="str">
        <f t="shared" si="23"/>
        <v/>
      </c>
      <c r="G223" s="85"/>
    </row>
    <row r="224" spans="1:7" ht="16.149999999999999" customHeight="1">
      <c r="A224" s="81">
        <f t="shared" si="26"/>
        <v>219</v>
      </c>
      <c r="B224" s="89" t="s">
        <v>375</v>
      </c>
      <c r="C224" s="90" t="s">
        <v>376</v>
      </c>
      <c r="D224" s="91"/>
      <c r="E224" s="91"/>
      <c r="F224" s="79" t="str">
        <f t="shared" si="23"/>
        <v/>
      </c>
      <c r="G224" s="85"/>
    </row>
    <row r="225" spans="1:7" ht="16.149999999999999" customHeight="1">
      <c r="A225" s="81">
        <f t="shared" si="26"/>
        <v>220</v>
      </c>
      <c r="B225" s="89" t="s">
        <v>377</v>
      </c>
      <c r="C225" s="90" t="s">
        <v>378</v>
      </c>
      <c r="D225" s="91"/>
      <c r="E225" s="91"/>
      <c r="F225" s="79" t="str">
        <f t="shared" si="23"/>
        <v/>
      </c>
      <c r="G225" s="85"/>
    </row>
    <row r="226" spans="1:7" ht="16.149999999999999" customHeight="1">
      <c r="A226" s="81">
        <f t="shared" si="26"/>
        <v>221</v>
      </c>
      <c r="B226" s="89" t="s">
        <v>379</v>
      </c>
      <c r="C226" s="90" t="s">
        <v>380</v>
      </c>
      <c r="D226" s="91"/>
      <c r="E226" s="91"/>
      <c r="F226" s="79" t="str">
        <f t="shared" si="23"/>
        <v/>
      </c>
      <c r="G226" s="85"/>
    </row>
    <row r="227" spans="1:7" ht="16.149999999999999" customHeight="1">
      <c r="A227" s="81">
        <f t="shared" si="26"/>
        <v>222</v>
      </c>
      <c r="B227" s="89" t="s">
        <v>381</v>
      </c>
      <c r="C227" s="90" t="s">
        <v>382</v>
      </c>
      <c r="D227" s="91"/>
      <c r="E227" s="91"/>
      <c r="F227" s="79" t="str">
        <f t="shared" si="23"/>
        <v/>
      </c>
      <c r="G227" s="85"/>
    </row>
    <row r="228" spans="1:7" ht="16.149999999999999" customHeight="1">
      <c r="A228" s="81">
        <f t="shared" si="26"/>
        <v>223</v>
      </c>
      <c r="B228" s="89" t="s">
        <v>383</v>
      </c>
      <c r="C228" s="90" t="s">
        <v>384</v>
      </c>
      <c r="D228" s="91"/>
      <c r="E228" s="91"/>
      <c r="F228" s="79" t="str">
        <f t="shared" si="23"/>
        <v/>
      </c>
      <c r="G228" s="85"/>
    </row>
    <row r="229" spans="1:7" ht="16.149999999999999" customHeight="1">
      <c r="A229" s="81">
        <f t="shared" si="26"/>
        <v>224</v>
      </c>
      <c r="B229" s="89" t="s">
        <v>385</v>
      </c>
      <c r="C229" s="90" t="s">
        <v>386</v>
      </c>
      <c r="D229" s="91"/>
      <c r="E229" s="91"/>
      <c r="F229" s="79" t="str">
        <f t="shared" si="23"/>
        <v/>
      </c>
      <c r="G229" s="85"/>
    </row>
    <row r="230" spans="1:7" ht="16.149999999999999" customHeight="1">
      <c r="A230" s="81">
        <f t="shared" si="26"/>
        <v>225</v>
      </c>
      <c r="B230" s="89" t="s">
        <v>387</v>
      </c>
      <c r="C230" s="90" t="s">
        <v>62</v>
      </c>
      <c r="D230" s="91"/>
      <c r="E230" s="91"/>
      <c r="F230" s="79" t="str">
        <f t="shared" si="23"/>
        <v/>
      </c>
      <c r="G230" s="85"/>
    </row>
    <row r="231" spans="1:7" ht="16.149999999999999" customHeight="1">
      <c r="A231" s="81">
        <f t="shared" si="26"/>
        <v>226</v>
      </c>
      <c r="B231" s="89" t="s">
        <v>388</v>
      </c>
      <c r="C231" s="90" t="s">
        <v>389</v>
      </c>
      <c r="D231" s="91"/>
      <c r="E231" s="91"/>
      <c r="F231" s="79" t="str">
        <f t="shared" si="23"/>
        <v/>
      </c>
      <c r="G231" s="85"/>
    </row>
    <row r="232" spans="1:7" ht="16.149999999999999" customHeight="1">
      <c r="A232" s="81">
        <f t="shared" ref="A232:A241" si="27">ROW()-5</f>
        <v>227</v>
      </c>
      <c r="B232" s="86" t="s">
        <v>390</v>
      </c>
      <c r="C232" s="87" t="s">
        <v>391</v>
      </c>
      <c r="D232" s="87">
        <f>SUM(D233:D234)</f>
        <v>0</v>
      </c>
      <c r="E232" s="87">
        <f>SUM(E233:E234)</f>
        <v>0</v>
      </c>
      <c r="F232" s="88" t="str">
        <f t="shared" si="23"/>
        <v/>
      </c>
      <c r="G232" s="85"/>
    </row>
    <row r="233" spans="1:7" ht="16.149999999999999" customHeight="1">
      <c r="A233" s="81">
        <f t="shared" si="27"/>
        <v>228</v>
      </c>
      <c r="B233" s="89" t="s">
        <v>392</v>
      </c>
      <c r="C233" s="90" t="s">
        <v>393</v>
      </c>
      <c r="D233" s="91"/>
      <c r="E233" s="91"/>
      <c r="F233" s="79" t="str">
        <f t="shared" si="23"/>
        <v/>
      </c>
      <c r="G233" s="85"/>
    </row>
    <row r="234" spans="1:7" ht="16.149999999999999" customHeight="1">
      <c r="A234" s="81">
        <f t="shared" si="27"/>
        <v>229</v>
      </c>
      <c r="B234" s="89" t="s">
        <v>394</v>
      </c>
      <c r="C234" s="90" t="s">
        <v>391</v>
      </c>
      <c r="D234" s="91"/>
      <c r="E234" s="91"/>
      <c r="F234" s="79" t="str">
        <f t="shared" si="23"/>
        <v/>
      </c>
      <c r="G234" s="85"/>
    </row>
    <row r="235" spans="1:7" ht="16.149999999999999" customHeight="1">
      <c r="A235" s="81">
        <f t="shared" si="27"/>
        <v>230</v>
      </c>
      <c r="B235" s="82" t="s">
        <v>395</v>
      </c>
      <c r="C235" s="83" t="s">
        <v>396</v>
      </c>
      <c r="D235" s="83">
        <f>D236+D243+D246+D249+D255+D260+D262+D267+D273</f>
        <v>0</v>
      </c>
      <c r="E235" s="83">
        <f>E236+E243+E246+E249+E255+E260+E262+E267+E273</f>
        <v>0</v>
      </c>
      <c r="F235" s="84" t="str">
        <f t="shared" si="23"/>
        <v/>
      </c>
      <c r="G235" s="85"/>
    </row>
    <row r="236" spans="1:7" ht="16.149999999999999" customHeight="1">
      <c r="A236" s="81">
        <f t="shared" si="27"/>
        <v>231</v>
      </c>
      <c r="B236" s="86" t="s">
        <v>397</v>
      </c>
      <c r="C236" s="87" t="s">
        <v>398</v>
      </c>
      <c r="D236" s="87">
        <f>SUM(D237:D242)</f>
        <v>0</v>
      </c>
      <c r="E236" s="87">
        <f>SUM(E237:E242)</f>
        <v>0</v>
      </c>
      <c r="F236" s="88" t="str">
        <f t="shared" si="23"/>
        <v/>
      </c>
      <c r="G236" s="85"/>
    </row>
    <row r="237" spans="1:7" ht="16.149999999999999" customHeight="1">
      <c r="A237" s="81">
        <f t="shared" si="27"/>
        <v>232</v>
      </c>
      <c r="B237" s="89" t="s">
        <v>399</v>
      </c>
      <c r="C237" s="90" t="s">
        <v>43</v>
      </c>
      <c r="D237" s="91"/>
      <c r="E237" s="91"/>
      <c r="F237" s="79" t="str">
        <f t="shared" si="23"/>
        <v/>
      </c>
      <c r="G237" s="85"/>
    </row>
    <row r="238" spans="1:7" ht="16.149999999999999" customHeight="1">
      <c r="A238" s="81">
        <f t="shared" si="27"/>
        <v>233</v>
      </c>
      <c r="B238" s="89" t="s">
        <v>400</v>
      </c>
      <c r="C238" s="90" t="s">
        <v>45</v>
      </c>
      <c r="D238" s="91"/>
      <c r="E238" s="91"/>
      <c r="F238" s="79" t="str">
        <f t="shared" si="23"/>
        <v/>
      </c>
      <c r="G238" s="85"/>
    </row>
    <row r="239" spans="1:7" ht="16.149999999999999" customHeight="1">
      <c r="A239" s="81">
        <f t="shared" si="27"/>
        <v>234</v>
      </c>
      <c r="B239" s="89" t="s">
        <v>401</v>
      </c>
      <c r="C239" s="90" t="s">
        <v>47</v>
      </c>
      <c r="D239" s="91"/>
      <c r="E239" s="91"/>
      <c r="F239" s="79" t="str">
        <f t="shared" si="23"/>
        <v/>
      </c>
      <c r="G239" s="85"/>
    </row>
    <row r="240" spans="1:7" ht="16.149999999999999" customHeight="1">
      <c r="A240" s="81">
        <f t="shared" si="27"/>
        <v>235</v>
      </c>
      <c r="B240" s="89" t="s">
        <v>402</v>
      </c>
      <c r="C240" s="90" t="s">
        <v>304</v>
      </c>
      <c r="D240" s="91"/>
      <c r="E240" s="91"/>
      <c r="F240" s="79" t="str">
        <f t="shared" si="23"/>
        <v/>
      </c>
      <c r="G240" s="85"/>
    </row>
    <row r="241" spans="1:7" ht="16.149999999999999" customHeight="1">
      <c r="A241" s="81">
        <f t="shared" si="27"/>
        <v>236</v>
      </c>
      <c r="B241" s="89" t="s">
        <v>403</v>
      </c>
      <c r="C241" s="90" t="s">
        <v>62</v>
      </c>
      <c r="D241" s="91"/>
      <c r="E241" s="91"/>
      <c r="F241" s="79" t="str">
        <f t="shared" si="23"/>
        <v/>
      </c>
      <c r="G241" s="85"/>
    </row>
    <row r="242" spans="1:7" ht="16.149999999999999" customHeight="1">
      <c r="A242" s="81">
        <f t="shared" ref="A242:A251" si="28">ROW()-5</f>
        <v>237</v>
      </c>
      <c r="B242" s="89" t="s">
        <v>404</v>
      </c>
      <c r="C242" s="90" t="s">
        <v>405</v>
      </c>
      <c r="D242" s="91"/>
      <c r="E242" s="91"/>
      <c r="F242" s="79" t="str">
        <f t="shared" si="23"/>
        <v/>
      </c>
      <c r="G242" s="85"/>
    </row>
    <row r="243" spans="1:7" ht="16.149999999999999" customHeight="1">
      <c r="A243" s="81">
        <f t="shared" si="28"/>
        <v>238</v>
      </c>
      <c r="B243" s="86" t="s">
        <v>406</v>
      </c>
      <c r="C243" s="87" t="s">
        <v>407</v>
      </c>
      <c r="D243" s="87">
        <f>SUM(D244:D245)</f>
        <v>0</v>
      </c>
      <c r="E243" s="87">
        <f>SUM(E244:E245)</f>
        <v>0</v>
      </c>
      <c r="F243" s="88" t="str">
        <f t="shared" si="23"/>
        <v/>
      </c>
      <c r="G243" s="85"/>
    </row>
    <row r="244" spans="1:7" ht="16.149999999999999" customHeight="1">
      <c r="A244" s="81">
        <f t="shared" si="28"/>
        <v>239</v>
      </c>
      <c r="B244" s="89" t="s">
        <v>408</v>
      </c>
      <c r="C244" s="90" t="s">
        <v>409</v>
      </c>
      <c r="D244" s="91"/>
      <c r="E244" s="91"/>
      <c r="F244" s="79" t="str">
        <f t="shared" si="23"/>
        <v/>
      </c>
      <c r="G244" s="85"/>
    </row>
    <row r="245" spans="1:7" ht="16.149999999999999" customHeight="1">
      <c r="A245" s="81">
        <f t="shared" si="28"/>
        <v>240</v>
      </c>
      <c r="B245" s="89" t="s">
        <v>410</v>
      </c>
      <c r="C245" s="90" t="s">
        <v>411</v>
      </c>
      <c r="D245" s="91"/>
      <c r="E245" s="91"/>
      <c r="F245" s="79" t="str">
        <f t="shared" si="23"/>
        <v/>
      </c>
      <c r="G245" s="85"/>
    </row>
    <row r="246" spans="1:7" ht="16.149999999999999" customHeight="1">
      <c r="A246" s="81">
        <f t="shared" si="28"/>
        <v>241</v>
      </c>
      <c r="B246" s="86" t="s">
        <v>412</v>
      </c>
      <c r="C246" s="87" t="s">
        <v>413</v>
      </c>
      <c r="D246" s="87">
        <f>SUM(D247:D248)</f>
        <v>0</v>
      </c>
      <c r="E246" s="87">
        <f>SUM(E247:E248)</f>
        <v>0</v>
      </c>
      <c r="F246" s="88" t="str">
        <f t="shared" si="23"/>
        <v/>
      </c>
      <c r="G246" s="85"/>
    </row>
    <row r="247" spans="1:7" ht="16.149999999999999" customHeight="1">
      <c r="A247" s="81">
        <f t="shared" si="28"/>
        <v>242</v>
      </c>
      <c r="B247" s="89" t="s">
        <v>414</v>
      </c>
      <c r="C247" s="90" t="s">
        <v>415</v>
      </c>
      <c r="D247" s="91"/>
      <c r="E247" s="91"/>
      <c r="F247" s="79" t="str">
        <f t="shared" si="23"/>
        <v/>
      </c>
      <c r="G247" s="85"/>
    </row>
    <row r="248" spans="1:7" ht="16.149999999999999" customHeight="1">
      <c r="A248" s="81">
        <f t="shared" si="28"/>
        <v>243</v>
      </c>
      <c r="B248" s="89" t="s">
        <v>416</v>
      </c>
      <c r="C248" s="90" t="s">
        <v>413</v>
      </c>
      <c r="D248" s="91"/>
      <c r="E248" s="91"/>
      <c r="F248" s="79" t="str">
        <f t="shared" si="23"/>
        <v/>
      </c>
      <c r="G248" s="85"/>
    </row>
    <row r="249" spans="1:7" ht="16.149999999999999" customHeight="1">
      <c r="A249" s="81">
        <f t="shared" si="28"/>
        <v>244</v>
      </c>
      <c r="B249" s="86" t="s">
        <v>417</v>
      </c>
      <c r="C249" s="87" t="s">
        <v>418</v>
      </c>
      <c r="D249" s="87">
        <f>SUM(D250:D254)</f>
        <v>0</v>
      </c>
      <c r="E249" s="87">
        <f>SUM(E250:E254)</f>
        <v>0</v>
      </c>
      <c r="F249" s="88" t="str">
        <f t="shared" si="23"/>
        <v/>
      </c>
      <c r="G249" s="85"/>
    </row>
    <row r="250" spans="1:7" ht="16.149999999999999" customHeight="1">
      <c r="A250" s="81">
        <f t="shared" si="28"/>
        <v>245</v>
      </c>
      <c r="B250" s="89" t="s">
        <v>419</v>
      </c>
      <c r="C250" s="90" t="s">
        <v>420</v>
      </c>
      <c r="D250" s="91"/>
      <c r="E250" s="91"/>
      <c r="F250" s="79" t="str">
        <f t="shared" si="23"/>
        <v/>
      </c>
      <c r="G250" s="85"/>
    </row>
    <row r="251" spans="1:7" ht="16.149999999999999" customHeight="1">
      <c r="A251" s="81">
        <f t="shared" si="28"/>
        <v>246</v>
      </c>
      <c r="B251" s="89" t="s">
        <v>421</v>
      </c>
      <c r="C251" s="90" t="s">
        <v>422</v>
      </c>
      <c r="D251" s="91"/>
      <c r="E251" s="91"/>
      <c r="F251" s="79" t="str">
        <f t="shared" si="23"/>
        <v/>
      </c>
      <c r="G251" s="85"/>
    </row>
    <row r="252" spans="1:7" ht="16.149999999999999" customHeight="1">
      <c r="A252" s="81">
        <f t="shared" ref="A252:A261" si="29">ROW()-5</f>
        <v>247</v>
      </c>
      <c r="B252" s="89" t="s">
        <v>423</v>
      </c>
      <c r="C252" s="90" t="s">
        <v>424</v>
      </c>
      <c r="D252" s="91"/>
      <c r="E252" s="91"/>
      <c r="F252" s="79" t="str">
        <f t="shared" si="23"/>
        <v/>
      </c>
      <c r="G252" s="85"/>
    </row>
    <row r="253" spans="1:7" ht="16.149999999999999" customHeight="1">
      <c r="A253" s="81">
        <f t="shared" si="29"/>
        <v>248</v>
      </c>
      <c r="B253" s="89" t="s">
        <v>425</v>
      </c>
      <c r="C253" s="90" t="s">
        <v>426</v>
      </c>
      <c r="D253" s="91"/>
      <c r="E253" s="91"/>
      <c r="F253" s="79" t="str">
        <f t="shared" si="23"/>
        <v/>
      </c>
      <c r="G253" s="85"/>
    </row>
    <row r="254" spans="1:7" ht="16.149999999999999" customHeight="1">
      <c r="A254" s="81">
        <f t="shared" si="29"/>
        <v>249</v>
      </c>
      <c r="B254" s="89" t="s">
        <v>427</v>
      </c>
      <c r="C254" s="90" t="s">
        <v>428</v>
      </c>
      <c r="D254" s="91"/>
      <c r="E254" s="91"/>
      <c r="F254" s="79" t="str">
        <f t="shared" si="23"/>
        <v/>
      </c>
      <c r="G254" s="85"/>
    </row>
    <row r="255" spans="1:7" ht="16.149999999999999" customHeight="1">
      <c r="A255" s="81">
        <f t="shared" si="29"/>
        <v>250</v>
      </c>
      <c r="B255" s="86" t="s">
        <v>429</v>
      </c>
      <c r="C255" s="87" t="s">
        <v>430</v>
      </c>
      <c r="D255" s="87">
        <f>SUM(D256:D259)</f>
        <v>0</v>
      </c>
      <c r="E255" s="87">
        <f>SUM(E256:E259)</f>
        <v>0</v>
      </c>
      <c r="F255" s="88" t="str">
        <f t="shared" si="23"/>
        <v/>
      </c>
      <c r="G255" s="85"/>
    </row>
    <row r="256" spans="1:7" ht="16.149999999999999" customHeight="1">
      <c r="A256" s="81">
        <f t="shared" si="29"/>
        <v>251</v>
      </c>
      <c r="B256" s="89" t="s">
        <v>431</v>
      </c>
      <c r="C256" s="90" t="s">
        <v>432</v>
      </c>
      <c r="D256" s="91"/>
      <c r="E256" s="91"/>
      <c r="F256" s="79" t="str">
        <f t="shared" si="23"/>
        <v/>
      </c>
      <c r="G256" s="85"/>
    </row>
    <row r="257" spans="1:7" ht="16.149999999999999" customHeight="1">
      <c r="A257" s="81">
        <f t="shared" si="29"/>
        <v>252</v>
      </c>
      <c r="B257" s="89" t="s">
        <v>433</v>
      </c>
      <c r="C257" s="90" t="s">
        <v>434</v>
      </c>
      <c r="D257" s="91"/>
      <c r="E257" s="91"/>
      <c r="F257" s="79" t="str">
        <f t="shared" si="23"/>
        <v/>
      </c>
      <c r="G257" s="85"/>
    </row>
    <row r="258" spans="1:7" ht="16.149999999999999" customHeight="1">
      <c r="A258" s="81">
        <f t="shared" si="29"/>
        <v>253</v>
      </c>
      <c r="B258" s="89" t="s">
        <v>435</v>
      </c>
      <c r="C258" s="90" t="s">
        <v>436</v>
      </c>
      <c r="D258" s="91"/>
      <c r="E258" s="91"/>
      <c r="F258" s="79" t="str">
        <f t="shared" si="23"/>
        <v/>
      </c>
      <c r="G258" s="85"/>
    </row>
    <row r="259" spans="1:7" ht="16.149999999999999" customHeight="1">
      <c r="A259" s="81">
        <f t="shared" si="29"/>
        <v>254</v>
      </c>
      <c r="B259" s="89" t="s">
        <v>437</v>
      </c>
      <c r="C259" s="90" t="s">
        <v>438</v>
      </c>
      <c r="D259" s="91"/>
      <c r="E259" s="91"/>
      <c r="F259" s="79" t="str">
        <f t="shared" si="23"/>
        <v/>
      </c>
      <c r="G259" s="85"/>
    </row>
    <row r="260" spans="1:7" ht="16.149999999999999" customHeight="1">
      <c r="A260" s="81">
        <f t="shared" si="29"/>
        <v>255</v>
      </c>
      <c r="B260" s="86" t="s">
        <v>439</v>
      </c>
      <c r="C260" s="87" t="s">
        <v>440</v>
      </c>
      <c r="D260" s="87">
        <f>SUM(D261)</f>
        <v>0</v>
      </c>
      <c r="E260" s="87">
        <f>SUM(E261)</f>
        <v>0</v>
      </c>
      <c r="F260" s="88" t="str">
        <f t="shared" si="23"/>
        <v/>
      </c>
      <c r="G260" s="85"/>
    </row>
    <row r="261" spans="1:7" ht="16.149999999999999" customHeight="1">
      <c r="A261" s="81">
        <f t="shared" si="29"/>
        <v>256</v>
      </c>
      <c r="B261" s="89" t="s">
        <v>441</v>
      </c>
      <c r="C261" s="90" t="s">
        <v>440</v>
      </c>
      <c r="D261" s="91"/>
      <c r="E261" s="91"/>
      <c r="F261" s="79" t="str">
        <f t="shared" si="23"/>
        <v/>
      </c>
      <c r="G261" s="85"/>
    </row>
    <row r="262" spans="1:7" ht="16.149999999999999" customHeight="1">
      <c r="A262" s="81">
        <f t="shared" ref="A262:A271" si="30">ROW()-5</f>
        <v>257</v>
      </c>
      <c r="B262" s="86" t="s">
        <v>442</v>
      </c>
      <c r="C262" s="87" t="s">
        <v>443</v>
      </c>
      <c r="D262" s="87">
        <f>SUM(D263:D266)</f>
        <v>0</v>
      </c>
      <c r="E262" s="87">
        <f>SUM(E263:E266)</f>
        <v>0</v>
      </c>
      <c r="F262" s="88" t="str">
        <f t="shared" ref="F262:F325" si="31">IF(D262=0,"",E262/D262*100)</f>
        <v/>
      </c>
      <c r="G262" s="85"/>
    </row>
    <row r="263" spans="1:7" ht="16.149999999999999" customHeight="1">
      <c r="A263" s="81">
        <f t="shared" si="30"/>
        <v>258</v>
      </c>
      <c r="B263" s="89" t="s">
        <v>444</v>
      </c>
      <c r="C263" s="90" t="s">
        <v>445</v>
      </c>
      <c r="D263" s="91"/>
      <c r="E263" s="91"/>
      <c r="F263" s="79" t="str">
        <f t="shared" si="31"/>
        <v/>
      </c>
      <c r="G263" s="85"/>
    </row>
    <row r="264" spans="1:7" ht="16.149999999999999" customHeight="1">
      <c r="A264" s="81">
        <f t="shared" si="30"/>
        <v>259</v>
      </c>
      <c r="B264" s="89" t="s">
        <v>446</v>
      </c>
      <c r="C264" s="90" t="s">
        <v>447</v>
      </c>
      <c r="D264" s="91"/>
      <c r="E264" s="91"/>
      <c r="F264" s="79" t="str">
        <f t="shared" si="31"/>
        <v/>
      </c>
      <c r="G264" s="85"/>
    </row>
    <row r="265" spans="1:7" ht="16.149999999999999" customHeight="1">
      <c r="A265" s="81">
        <f t="shared" si="30"/>
        <v>260</v>
      </c>
      <c r="B265" s="89" t="s">
        <v>448</v>
      </c>
      <c r="C265" s="90" t="s">
        <v>449</v>
      </c>
      <c r="D265" s="91"/>
      <c r="E265" s="91"/>
      <c r="F265" s="79" t="str">
        <f t="shared" si="31"/>
        <v/>
      </c>
      <c r="G265" s="85"/>
    </row>
    <row r="266" spans="1:7" ht="16.149999999999999" customHeight="1">
      <c r="A266" s="81">
        <f t="shared" si="30"/>
        <v>261</v>
      </c>
      <c r="B266" s="89" t="s">
        <v>450</v>
      </c>
      <c r="C266" s="90" t="s">
        <v>451</v>
      </c>
      <c r="D266" s="91"/>
      <c r="E266" s="91"/>
      <c r="F266" s="79" t="str">
        <f t="shared" si="31"/>
        <v/>
      </c>
      <c r="G266" s="85"/>
    </row>
    <row r="267" spans="1:7" ht="16.149999999999999" customHeight="1">
      <c r="A267" s="81">
        <f t="shared" si="30"/>
        <v>262</v>
      </c>
      <c r="B267" s="86" t="s">
        <v>452</v>
      </c>
      <c r="C267" s="87" t="s">
        <v>453</v>
      </c>
      <c r="D267" s="87">
        <f>SUM(D268:D272)</f>
        <v>0</v>
      </c>
      <c r="E267" s="87">
        <f>SUM(E268:E272)</f>
        <v>0</v>
      </c>
      <c r="F267" s="88" t="str">
        <f t="shared" si="31"/>
        <v/>
      </c>
      <c r="G267" s="85"/>
    </row>
    <row r="268" spans="1:7" ht="16.149999999999999" customHeight="1">
      <c r="A268" s="81">
        <f t="shared" si="30"/>
        <v>263</v>
      </c>
      <c r="B268" s="89" t="s">
        <v>454</v>
      </c>
      <c r="C268" s="90" t="s">
        <v>43</v>
      </c>
      <c r="D268" s="91"/>
      <c r="E268" s="91"/>
      <c r="F268" s="79" t="str">
        <f t="shared" si="31"/>
        <v/>
      </c>
      <c r="G268" s="85"/>
    </row>
    <row r="269" spans="1:7" ht="16.149999999999999" customHeight="1">
      <c r="A269" s="81">
        <f t="shared" si="30"/>
        <v>264</v>
      </c>
      <c r="B269" s="89" t="s">
        <v>455</v>
      </c>
      <c r="C269" s="90" t="s">
        <v>45</v>
      </c>
      <c r="D269" s="91"/>
      <c r="E269" s="91"/>
      <c r="F269" s="79" t="str">
        <f t="shared" si="31"/>
        <v/>
      </c>
      <c r="G269" s="85"/>
    </row>
    <row r="270" spans="1:7" ht="16.149999999999999" customHeight="1">
      <c r="A270" s="81">
        <f t="shared" si="30"/>
        <v>265</v>
      </c>
      <c r="B270" s="89" t="s">
        <v>456</v>
      </c>
      <c r="C270" s="90" t="s">
        <v>47</v>
      </c>
      <c r="D270" s="91"/>
      <c r="E270" s="91"/>
      <c r="F270" s="79" t="str">
        <f t="shared" si="31"/>
        <v/>
      </c>
      <c r="G270" s="85"/>
    </row>
    <row r="271" spans="1:7" ht="16.149999999999999" customHeight="1">
      <c r="A271" s="81">
        <f t="shared" si="30"/>
        <v>266</v>
      </c>
      <c r="B271" s="89" t="s">
        <v>457</v>
      </c>
      <c r="C271" s="90" t="s">
        <v>62</v>
      </c>
      <c r="D271" s="91"/>
      <c r="E271" s="91"/>
      <c r="F271" s="79" t="str">
        <f t="shared" si="31"/>
        <v/>
      </c>
      <c r="G271" s="85"/>
    </row>
    <row r="272" spans="1:7" ht="16.149999999999999" customHeight="1">
      <c r="A272" s="81">
        <f t="shared" ref="A272:A281" si="32">ROW()-5</f>
        <v>267</v>
      </c>
      <c r="B272" s="89" t="s">
        <v>458</v>
      </c>
      <c r="C272" s="90" t="s">
        <v>459</v>
      </c>
      <c r="D272" s="91"/>
      <c r="E272" s="91"/>
      <c r="F272" s="79" t="str">
        <f t="shared" si="31"/>
        <v/>
      </c>
      <c r="G272" s="85"/>
    </row>
    <row r="273" spans="1:7" ht="16.149999999999999" customHeight="1">
      <c r="A273" s="81">
        <f t="shared" si="32"/>
        <v>268</v>
      </c>
      <c r="B273" s="86" t="s">
        <v>460</v>
      </c>
      <c r="C273" s="87" t="s">
        <v>461</v>
      </c>
      <c r="D273" s="87">
        <f>SUM(D274)</f>
        <v>0</v>
      </c>
      <c r="E273" s="87">
        <f>SUM(E274)</f>
        <v>0</v>
      </c>
      <c r="F273" s="88" t="str">
        <f t="shared" si="31"/>
        <v/>
      </c>
      <c r="G273" s="85"/>
    </row>
    <row r="274" spans="1:7" ht="16.149999999999999" customHeight="1">
      <c r="A274" s="81">
        <f t="shared" si="32"/>
        <v>269</v>
      </c>
      <c r="B274" s="89" t="s">
        <v>462</v>
      </c>
      <c r="C274" s="90" t="s">
        <v>461</v>
      </c>
      <c r="D274" s="91"/>
      <c r="E274" s="91"/>
      <c r="F274" s="79" t="str">
        <f t="shared" si="31"/>
        <v/>
      </c>
      <c r="G274" s="85"/>
    </row>
    <row r="275" spans="1:7" ht="16.149999999999999" customHeight="1">
      <c r="A275" s="81">
        <f t="shared" si="32"/>
        <v>270</v>
      </c>
      <c r="B275" s="95" t="s">
        <v>463</v>
      </c>
      <c r="C275" s="96" t="s">
        <v>464</v>
      </c>
      <c r="D275" s="96">
        <f>D276+D280+D282+D284+D292</f>
        <v>0</v>
      </c>
      <c r="E275" s="96">
        <f>E276+E280+E282+E284+E292</f>
        <v>0</v>
      </c>
      <c r="F275" s="84" t="str">
        <f t="shared" si="31"/>
        <v/>
      </c>
      <c r="G275" s="85"/>
    </row>
    <row r="276" spans="1:7" ht="16.149999999999999" customHeight="1">
      <c r="A276" s="81">
        <f t="shared" si="32"/>
        <v>271</v>
      </c>
      <c r="B276" s="86" t="s">
        <v>465</v>
      </c>
      <c r="C276" s="87" t="s">
        <v>466</v>
      </c>
      <c r="D276" s="87">
        <f>SUM(D277:D279)</f>
        <v>0</v>
      </c>
      <c r="E276" s="87">
        <f>SUM(E277:E279)</f>
        <v>0</v>
      </c>
      <c r="F276" s="88" t="str">
        <f t="shared" si="31"/>
        <v/>
      </c>
      <c r="G276" s="85"/>
    </row>
    <row r="277" spans="1:7" ht="16.149999999999999" customHeight="1">
      <c r="A277" s="81">
        <f t="shared" si="32"/>
        <v>272</v>
      </c>
      <c r="B277" s="89" t="s">
        <v>467</v>
      </c>
      <c r="C277" s="90" t="s">
        <v>468</v>
      </c>
      <c r="D277" s="91"/>
      <c r="E277" s="91"/>
      <c r="F277" s="79" t="str">
        <f t="shared" si="31"/>
        <v/>
      </c>
      <c r="G277" s="85"/>
    </row>
    <row r="278" spans="1:7" ht="16.149999999999999" customHeight="1">
      <c r="A278" s="81">
        <f t="shared" si="32"/>
        <v>273</v>
      </c>
      <c r="B278" s="89" t="s">
        <v>469</v>
      </c>
      <c r="C278" s="90" t="s">
        <v>470</v>
      </c>
      <c r="D278" s="91"/>
      <c r="E278" s="91"/>
      <c r="F278" s="79" t="str">
        <f t="shared" si="31"/>
        <v/>
      </c>
      <c r="G278" s="85"/>
    </row>
    <row r="279" spans="1:7" ht="16.149999999999999" customHeight="1">
      <c r="A279" s="81">
        <f t="shared" si="32"/>
        <v>274</v>
      </c>
      <c r="B279" s="89" t="s">
        <v>471</v>
      </c>
      <c r="C279" s="90" t="s">
        <v>472</v>
      </c>
      <c r="D279" s="91"/>
      <c r="E279" s="91"/>
      <c r="F279" s="79" t="str">
        <f t="shared" si="31"/>
        <v/>
      </c>
      <c r="G279" s="85"/>
    </row>
    <row r="280" spans="1:7" ht="16.149999999999999" customHeight="1">
      <c r="A280" s="81">
        <f t="shared" si="32"/>
        <v>275</v>
      </c>
      <c r="B280" s="86" t="s">
        <v>473</v>
      </c>
      <c r="C280" s="87" t="s">
        <v>474</v>
      </c>
      <c r="D280" s="87">
        <f>SUM(D281)</f>
        <v>0</v>
      </c>
      <c r="E280" s="87">
        <f>SUM(E281)</f>
        <v>0</v>
      </c>
      <c r="F280" s="88" t="str">
        <f t="shared" si="31"/>
        <v/>
      </c>
      <c r="G280" s="85"/>
    </row>
    <row r="281" spans="1:7" ht="16.149999999999999" customHeight="1">
      <c r="A281" s="81">
        <f t="shared" si="32"/>
        <v>276</v>
      </c>
      <c r="B281" s="89" t="s">
        <v>475</v>
      </c>
      <c r="C281" s="90" t="s">
        <v>474</v>
      </c>
      <c r="D281" s="91"/>
      <c r="E281" s="91"/>
      <c r="F281" s="79" t="str">
        <f t="shared" si="31"/>
        <v/>
      </c>
      <c r="G281" s="85"/>
    </row>
    <row r="282" spans="1:7" ht="16.149999999999999" customHeight="1">
      <c r="A282" s="81">
        <f t="shared" ref="A282:A291" si="33">ROW()-5</f>
        <v>277</v>
      </c>
      <c r="B282" s="86" t="s">
        <v>476</v>
      </c>
      <c r="C282" s="87" t="s">
        <v>477</v>
      </c>
      <c r="D282" s="87">
        <f>SUM(D283)</f>
        <v>0</v>
      </c>
      <c r="E282" s="87">
        <f>SUM(E283)</f>
        <v>0</v>
      </c>
      <c r="F282" s="88" t="str">
        <f t="shared" si="31"/>
        <v/>
      </c>
      <c r="G282" s="85"/>
    </row>
    <row r="283" spans="1:7" ht="16.149999999999999" customHeight="1">
      <c r="A283" s="81">
        <f t="shared" si="33"/>
        <v>278</v>
      </c>
      <c r="B283" s="89" t="s">
        <v>478</v>
      </c>
      <c r="C283" s="90" t="s">
        <v>477</v>
      </c>
      <c r="D283" s="91"/>
      <c r="E283" s="91"/>
      <c r="F283" s="79" t="str">
        <f t="shared" si="31"/>
        <v/>
      </c>
      <c r="G283" s="85"/>
    </row>
    <row r="284" spans="1:7" ht="16.149999999999999" customHeight="1">
      <c r="A284" s="81">
        <f t="shared" si="33"/>
        <v>279</v>
      </c>
      <c r="B284" s="86" t="s">
        <v>479</v>
      </c>
      <c r="C284" s="87" t="s">
        <v>480</v>
      </c>
      <c r="D284" s="87">
        <f>SUM(D285:D291)</f>
        <v>0</v>
      </c>
      <c r="E284" s="87">
        <f>SUM(E285:E291)</f>
        <v>0</v>
      </c>
      <c r="F284" s="88" t="str">
        <f t="shared" si="31"/>
        <v/>
      </c>
      <c r="G284" s="85"/>
    </row>
    <row r="285" spans="1:7" ht="16.149999999999999" customHeight="1">
      <c r="A285" s="81">
        <f t="shared" si="33"/>
        <v>280</v>
      </c>
      <c r="B285" s="89" t="s">
        <v>481</v>
      </c>
      <c r="C285" s="90" t="s">
        <v>482</v>
      </c>
      <c r="D285" s="91"/>
      <c r="E285" s="91"/>
      <c r="F285" s="79" t="str">
        <f t="shared" si="31"/>
        <v/>
      </c>
      <c r="G285" s="85"/>
    </row>
    <row r="286" spans="1:7" ht="16.149999999999999" customHeight="1">
      <c r="A286" s="81">
        <f t="shared" si="33"/>
        <v>281</v>
      </c>
      <c r="B286" s="89" t="s">
        <v>483</v>
      </c>
      <c r="C286" s="90" t="s">
        <v>484</v>
      </c>
      <c r="D286" s="91"/>
      <c r="E286" s="91"/>
      <c r="F286" s="79" t="str">
        <f t="shared" si="31"/>
        <v/>
      </c>
      <c r="G286" s="85"/>
    </row>
    <row r="287" spans="1:7" ht="16.149999999999999" customHeight="1">
      <c r="A287" s="81">
        <f t="shared" si="33"/>
        <v>282</v>
      </c>
      <c r="B287" s="89" t="s">
        <v>485</v>
      </c>
      <c r="C287" s="90" t="s">
        <v>486</v>
      </c>
      <c r="D287" s="91"/>
      <c r="E287" s="91"/>
      <c r="F287" s="79" t="str">
        <f t="shared" si="31"/>
        <v/>
      </c>
      <c r="G287" s="85"/>
    </row>
    <row r="288" spans="1:7" ht="16.149999999999999" customHeight="1">
      <c r="A288" s="81">
        <f t="shared" si="33"/>
        <v>283</v>
      </c>
      <c r="B288" s="89" t="s">
        <v>487</v>
      </c>
      <c r="C288" s="90" t="s">
        <v>488</v>
      </c>
      <c r="D288" s="91"/>
      <c r="E288" s="91"/>
      <c r="F288" s="79" t="str">
        <f t="shared" si="31"/>
        <v/>
      </c>
      <c r="G288" s="85"/>
    </row>
    <row r="289" spans="1:7" ht="16.149999999999999" customHeight="1">
      <c r="A289" s="81">
        <f t="shared" si="33"/>
        <v>284</v>
      </c>
      <c r="B289" s="89" t="s">
        <v>489</v>
      </c>
      <c r="C289" s="90" t="s">
        <v>490</v>
      </c>
      <c r="D289" s="91"/>
      <c r="E289" s="91"/>
      <c r="F289" s="79" t="str">
        <f t="shared" si="31"/>
        <v/>
      </c>
      <c r="G289" s="85"/>
    </row>
    <row r="290" spans="1:7" ht="16.149999999999999" customHeight="1">
      <c r="A290" s="81">
        <f t="shared" si="33"/>
        <v>285</v>
      </c>
      <c r="B290" s="89" t="s">
        <v>491</v>
      </c>
      <c r="C290" s="90" t="s">
        <v>492</v>
      </c>
      <c r="D290" s="91"/>
      <c r="E290" s="91"/>
      <c r="F290" s="79" t="str">
        <f t="shared" si="31"/>
        <v/>
      </c>
      <c r="G290" s="85"/>
    </row>
    <row r="291" spans="1:7" ht="16.149999999999999" customHeight="1">
      <c r="A291" s="81">
        <f t="shared" si="33"/>
        <v>286</v>
      </c>
      <c r="B291" s="89" t="s">
        <v>493</v>
      </c>
      <c r="C291" s="90" t="s">
        <v>494</v>
      </c>
      <c r="D291" s="91"/>
      <c r="E291" s="91"/>
      <c r="F291" s="79" t="str">
        <f t="shared" si="31"/>
        <v/>
      </c>
      <c r="G291" s="85"/>
    </row>
    <row r="292" spans="1:7" ht="16.149999999999999" customHeight="1">
      <c r="A292" s="81">
        <f t="shared" ref="A292:A301" si="34">ROW()-5</f>
        <v>287</v>
      </c>
      <c r="B292" s="86" t="s">
        <v>495</v>
      </c>
      <c r="C292" s="87" t="s">
        <v>496</v>
      </c>
      <c r="D292" s="87">
        <f>SUM(D293)</f>
        <v>0</v>
      </c>
      <c r="E292" s="87">
        <f>SUM(E293)</f>
        <v>0</v>
      </c>
      <c r="F292" s="88" t="str">
        <f t="shared" si="31"/>
        <v/>
      </c>
      <c r="G292" s="85"/>
    </row>
    <row r="293" spans="1:7" ht="16.149999999999999" customHeight="1">
      <c r="A293" s="81">
        <f t="shared" si="34"/>
        <v>288</v>
      </c>
      <c r="B293" s="89" t="s">
        <v>497</v>
      </c>
      <c r="C293" s="90" t="s">
        <v>496</v>
      </c>
      <c r="D293" s="91"/>
      <c r="E293" s="91"/>
      <c r="F293" s="79" t="str">
        <f t="shared" si="31"/>
        <v/>
      </c>
      <c r="G293" s="85"/>
    </row>
    <row r="294" spans="1:7" ht="16.149999999999999" customHeight="1">
      <c r="A294" s="81">
        <f t="shared" si="34"/>
        <v>289</v>
      </c>
      <c r="B294" s="95" t="s">
        <v>498</v>
      </c>
      <c r="C294" s="96" t="s">
        <v>499</v>
      </c>
      <c r="D294" s="96">
        <f>D295+D298+D309+D316+D324+D333+D347+D357+D367+D375+D381</f>
        <v>1.92</v>
      </c>
      <c r="E294" s="96">
        <f>E295+E298+E309+E316+E324+E333+E347+E357+E367+E375+E381</f>
        <v>0</v>
      </c>
      <c r="F294" s="84">
        <f t="shared" si="31"/>
        <v>0</v>
      </c>
      <c r="G294" s="85"/>
    </row>
    <row r="295" spans="1:7" ht="16.149999999999999" customHeight="1">
      <c r="A295" s="81">
        <f t="shared" si="34"/>
        <v>290</v>
      </c>
      <c r="B295" s="86" t="s">
        <v>500</v>
      </c>
      <c r="C295" s="87" t="s">
        <v>501</v>
      </c>
      <c r="D295" s="87">
        <f>SUM(D296:D297)</f>
        <v>0</v>
      </c>
      <c r="E295" s="87">
        <f>SUM(E296:E297)</f>
        <v>0</v>
      </c>
      <c r="F295" s="88" t="str">
        <f t="shared" si="31"/>
        <v/>
      </c>
      <c r="G295" s="85"/>
    </row>
    <row r="296" spans="1:7" ht="16.149999999999999" customHeight="1">
      <c r="A296" s="81">
        <f t="shared" si="34"/>
        <v>291</v>
      </c>
      <c r="B296" s="89" t="s">
        <v>502</v>
      </c>
      <c r="C296" s="90" t="s">
        <v>501</v>
      </c>
      <c r="D296" s="91"/>
      <c r="E296" s="91"/>
      <c r="F296" s="79" t="str">
        <f t="shared" si="31"/>
        <v/>
      </c>
      <c r="G296" s="85"/>
    </row>
    <row r="297" spans="1:7" ht="16.149999999999999" customHeight="1">
      <c r="A297" s="81">
        <f t="shared" si="34"/>
        <v>292</v>
      </c>
      <c r="B297" s="89" t="s">
        <v>503</v>
      </c>
      <c r="C297" s="90" t="s">
        <v>504</v>
      </c>
      <c r="D297" s="91"/>
      <c r="E297" s="91"/>
      <c r="F297" s="79" t="str">
        <f t="shared" si="31"/>
        <v/>
      </c>
      <c r="G297" s="85"/>
    </row>
    <row r="298" spans="1:7" ht="16.149999999999999" customHeight="1">
      <c r="A298" s="81">
        <f t="shared" si="34"/>
        <v>293</v>
      </c>
      <c r="B298" s="86" t="s">
        <v>505</v>
      </c>
      <c r="C298" s="87" t="s">
        <v>506</v>
      </c>
      <c r="D298" s="87">
        <f>SUM(D299:D308)</f>
        <v>1.92</v>
      </c>
      <c r="E298" s="87">
        <f>SUM(E299:E308)</f>
        <v>0</v>
      </c>
      <c r="F298" s="88">
        <f t="shared" si="31"/>
        <v>0</v>
      </c>
      <c r="G298" s="85"/>
    </row>
    <row r="299" spans="1:7" ht="16.149999999999999" customHeight="1">
      <c r="A299" s="81">
        <f t="shared" si="34"/>
        <v>294</v>
      </c>
      <c r="B299" s="89" t="s">
        <v>507</v>
      </c>
      <c r="C299" s="90" t="s">
        <v>43</v>
      </c>
      <c r="D299" s="91"/>
      <c r="E299" s="91"/>
      <c r="F299" s="79" t="str">
        <f t="shared" si="31"/>
        <v/>
      </c>
      <c r="G299" s="85"/>
    </row>
    <row r="300" spans="1:7" ht="16.149999999999999" customHeight="1">
      <c r="A300" s="81">
        <f t="shared" si="34"/>
        <v>295</v>
      </c>
      <c r="B300" s="89" t="s">
        <v>508</v>
      </c>
      <c r="C300" s="90" t="s">
        <v>45</v>
      </c>
      <c r="D300" s="91"/>
      <c r="E300" s="91"/>
      <c r="F300" s="79" t="str">
        <f t="shared" si="31"/>
        <v/>
      </c>
      <c r="G300" s="85"/>
    </row>
    <row r="301" spans="1:7" ht="16.149999999999999" customHeight="1">
      <c r="A301" s="81">
        <f t="shared" si="34"/>
        <v>296</v>
      </c>
      <c r="B301" s="89" t="s">
        <v>509</v>
      </c>
      <c r="C301" s="90" t="s">
        <v>47</v>
      </c>
      <c r="D301" s="91"/>
      <c r="E301" s="91"/>
      <c r="F301" s="79" t="str">
        <f t="shared" si="31"/>
        <v/>
      </c>
      <c r="G301" s="85"/>
    </row>
    <row r="302" spans="1:7" ht="16.149999999999999" customHeight="1">
      <c r="A302" s="81">
        <f t="shared" ref="A302:A311" si="35">ROW()-5</f>
        <v>297</v>
      </c>
      <c r="B302" s="89" t="s">
        <v>510</v>
      </c>
      <c r="C302" s="90" t="s">
        <v>145</v>
      </c>
      <c r="D302" s="91"/>
      <c r="E302" s="91"/>
      <c r="F302" s="79" t="str">
        <f t="shared" si="31"/>
        <v/>
      </c>
      <c r="G302" s="85"/>
    </row>
    <row r="303" spans="1:7" ht="16.149999999999999" customHeight="1">
      <c r="A303" s="81">
        <f t="shared" si="35"/>
        <v>298</v>
      </c>
      <c r="B303" s="89" t="s">
        <v>511</v>
      </c>
      <c r="C303" s="90" t="s">
        <v>512</v>
      </c>
      <c r="D303" s="91"/>
      <c r="E303" s="91"/>
      <c r="F303" s="79" t="str">
        <f t="shared" si="31"/>
        <v/>
      </c>
      <c r="G303" s="85"/>
    </row>
    <row r="304" spans="1:7" ht="16.149999999999999" customHeight="1">
      <c r="A304" s="81">
        <f t="shared" si="35"/>
        <v>299</v>
      </c>
      <c r="B304" s="89" t="s">
        <v>513</v>
      </c>
      <c r="C304" s="90" t="s">
        <v>514</v>
      </c>
      <c r="D304" s="91">
        <v>1.92</v>
      </c>
      <c r="E304" s="91"/>
      <c r="F304" s="79">
        <f t="shared" si="31"/>
        <v>0</v>
      </c>
      <c r="G304" s="85"/>
    </row>
    <row r="305" spans="1:7" ht="16.149999999999999" customHeight="1">
      <c r="A305" s="81">
        <f t="shared" si="35"/>
        <v>300</v>
      </c>
      <c r="B305" s="89" t="s">
        <v>515</v>
      </c>
      <c r="C305" s="90" t="s">
        <v>516</v>
      </c>
      <c r="D305" s="91"/>
      <c r="E305" s="91"/>
      <c r="F305" s="79" t="str">
        <f t="shared" si="31"/>
        <v/>
      </c>
      <c r="G305" s="85"/>
    </row>
    <row r="306" spans="1:7" ht="16.149999999999999" customHeight="1">
      <c r="A306" s="81">
        <f t="shared" si="35"/>
        <v>301</v>
      </c>
      <c r="B306" s="89" t="s">
        <v>517</v>
      </c>
      <c r="C306" s="90" t="s">
        <v>518</v>
      </c>
      <c r="D306" s="91"/>
      <c r="E306" s="91"/>
      <c r="F306" s="79" t="str">
        <f t="shared" si="31"/>
        <v/>
      </c>
      <c r="G306" s="85"/>
    </row>
    <row r="307" spans="1:7" ht="16.149999999999999" customHeight="1">
      <c r="A307" s="81">
        <f t="shared" si="35"/>
        <v>302</v>
      </c>
      <c r="B307" s="89" t="s">
        <v>519</v>
      </c>
      <c r="C307" s="90" t="s">
        <v>62</v>
      </c>
      <c r="D307" s="91"/>
      <c r="E307" s="91"/>
      <c r="F307" s="79" t="str">
        <f t="shared" si="31"/>
        <v/>
      </c>
      <c r="G307" s="85"/>
    </row>
    <row r="308" spans="1:7" ht="16.149999999999999" customHeight="1">
      <c r="A308" s="81">
        <f t="shared" si="35"/>
        <v>303</v>
      </c>
      <c r="B308" s="89" t="s">
        <v>520</v>
      </c>
      <c r="C308" s="90" t="s">
        <v>521</v>
      </c>
      <c r="D308" s="91"/>
      <c r="E308" s="91"/>
      <c r="F308" s="79" t="str">
        <f t="shared" si="31"/>
        <v/>
      </c>
      <c r="G308" s="85"/>
    </row>
    <row r="309" spans="1:7" ht="16.149999999999999" customHeight="1">
      <c r="A309" s="81">
        <f t="shared" si="35"/>
        <v>304</v>
      </c>
      <c r="B309" s="86" t="s">
        <v>522</v>
      </c>
      <c r="C309" s="87" t="s">
        <v>523</v>
      </c>
      <c r="D309" s="87">
        <f>SUM(D310:D315)</f>
        <v>0</v>
      </c>
      <c r="E309" s="87">
        <f>SUM(E310:E315)</f>
        <v>0</v>
      </c>
      <c r="F309" s="88" t="str">
        <f t="shared" si="31"/>
        <v/>
      </c>
      <c r="G309" s="85"/>
    </row>
    <row r="310" spans="1:7" ht="16.149999999999999" customHeight="1">
      <c r="A310" s="81">
        <f t="shared" si="35"/>
        <v>305</v>
      </c>
      <c r="B310" s="89" t="s">
        <v>524</v>
      </c>
      <c r="C310" s="90" t="s">
        <v>43</v>
      </c>
      <c r="D310" s="91"/>
      <c r="E310" s="91"/>
      <c r="F310" s="79" t="str">
        <f t="shared" si="31"/>
        <v/>
      </c>
      <c r="G310" s="85"/>
    </row>
    <row r="311" spans="1:7" ht="16.149999999999999" customHeight="1">
      <c r="A311" s="81">
        <f t="shared" si="35"/>
        <v>306</v>
      </c>
      <c r="B311" s="89" t="s">
        <v>525</v>
      </c>
      <c r="C311" s="90" t="s">
        <v>45</v>
      </c>
      <c r="D311" s="91"/>
      <c r="E311" s="91"/>
      <c r="F311" s="79" t="str">
        <f t="shared" si="31"/>
        <v/>
      </c>
      <c r="G311" s="85"/>
    </row>
    <row r="312" spans="1:7" ht="16.149999999999999" customHeight="1">
      <c r="A312" s="81">
        <f t="shared" ref="A312:A321" si="36">ROW()-5</f>
        <v>307</v>
      </c>
      <c r="B312" s="89" t="s">
        <v>526</v>
      </c>
      <c r="C312" s="90" t="s">
        <v>47</v>
      </c>
      <c r="D312" s="91"/>
      <c r="E312" s="91"/>
      <c r="F312" s="79" t="str">
        <f t="shared" si="31"/>
        <v/>
      </c>
      <c r="G312" s="85"/>
    </row>
    <row r="313" spans="1:7" ht="16.149999999999999" customHeight="1">
      <c r="A313" s="81">
        <f t="shared" si="36"/>
        <v>308</v>
      </c>
      <c r="B313" s="89" t="s">
        <v>527</v>
      </c>
      <c r="C313" s="90" t="s">
        <v>528</v>
      </c>
      <c r="D313" s="91"/>
      <c r="E313" s="91"/>
      <c r="F313" s="79" t="str">
        <f t="shared" si="31"/>
        <v/>
      </c>
      <c r="G313" s="85"/>
    </row>
    <row r="314" spans="1:7" ht="16.149999999999999" customHeight="1">
      <c r="A314" s="81">
        <f t="shared" si="36"/>
        <v>309</v>
      </c>
      <c r="B314" s="89" t="s">
        <v>529</v>
      </c>
      <c r="C314" s="90" t="s">
        <v>62</v>
      </c>
      <c r="D314" s="91"/>
      <c r="E314" s="91"/>
      <c r="F314" s="79" t="str">
        <f t="shared" si="31"/>
        <v/>
      </c>
      <c r="G314" s="85"/>
    </row>
    <row r="315" spans="1:7" ht="16.149999999999999" customHeight="1">
      <c r="A315" s="81">
        <f t="shared" si="36"/>
        <v>310</v>
      </c>
      <c r="B315" s="89" t="s">
        <v>530</v>
      </c>
      <c r="C315" s="90" t="s">
        <v>531</v>
      </c>
      <c r="D315" s="91"/>
      <c r="E315" s="91"/>
      <c r="F315" s="79" t="str">
        <f t="shared" si="31"/>
        <v/>
      </c>
      <c r="G315" s="85"/>
    </row>
    <row r="316" spans="1:7" ht="16.149999999999999" customHeight="1">
      <c r="A316" s="81">
        <f t="shared" si="36"/>
        <v>311</v>
      </c>
      <c r="B316" s="86" t="s">
        <v>532</v>
      </c>
      <c r="C316" s="87" t="s">
        <v>533</v>
      </c>
      <c r="D316" s="87">
        <f>SUM(D317:D323)</f>
        <v>0</v>
      </c>
      <c r="E316" s="87">
        <f>SUM(E317:E323)</f>
        <v>0</v>
      </c>
      <c r="F316" s="88" t="str">
        <f t="shared" si="31"/>
        <v/>
      </c>
      <c r="G316" s="85"/>
    </row>
    <row r="317" spans="1:7" ht="16.149999999999999" customHeight="1">
      <c r="A317" s="81">
        <f t="shared" si="36"/>
        <v>312</v>
      </c>
      <c r="B317" s="89" t="s">
        <v>534</v>
      </c>
      <c r="C317" s="90" t="s">
        <v>43</v>
      </c>
      <c r="D317" s="91"/>
      <c r="E317" s="91"/>
      <c r="F317" s="79" t="str">
        <f t="shared" si="31"/>
        <v/>
      </c>
      <c r="G317" s="85"/>
    </row>
    <row r="318" spans="1:7" ht="16.149999999999999" customHeight="1">
      <c r="A318" s="81">
        <f t="shared" si="36"/>
        <v>313</v>
      </c>
      <c r="B318" s="89" t="s">
        <v>535</v>
      </c>
      <c r="C318" s="90" t="s">
        <v>45</v>
      </c>
      <c r="D318" s="91"/>
      <c r="E318" s="91"/>
      <c r="F318" s="79" t="str">
        <f t="shared" si="31"/>
        <v/>
      </c>
      <c r="G318" s="85"/>
    </row>
    <row r="319" spans="1:7" ht="16.149999999999999" customHeight="1">
      <c r="A319" s="81">
        <f t="shared" si="36"/>
        <v>314</v>
      </c>
      <c r="B319" s="89" t="s">
        <v>536</v>
      </c>
      <c r="C319" s="90" t="s">
        <v>47</v>
      </c>
      <c r="D319" s="91"/>
      <c r="E319" s="91"/>
      <c r="F319" s="79" t="str">
        <f t="shared" si="31"/>
        <v/>
      </c>
      <c r="G319" s="85"/>
    </row>
    <row r="320" spans="1:7" ht="16.149999999999999" customHeight="1">
      <c r="A320" s="81">
        <f t="shared" si="36"/>
        <v>315</v>
      </c>
      <c r="B320" s="89" t="s">
        <v>537</v>
      </c>
      <c r="C320" s="90" t="s">
        <v>538</v>
      </c>
      <c r="D320" s="91"/>
      <c r="E320" s="91"/>
      <c r="F320" s="79" t="str">
        <f t="shared" si="31"/>
        <v/>
      </c>
      <c r="G320" s="85"/>
    </row>
    <row r="321" spans="1:7" ht="16.149999999999999" customHeight="1">
      <c r="A321" s="81">
        <f t="shared" si="36"/>
        <v>316</v>
      </c>
      <c r="B321" s="89" t="s">
        <v>539</v>
      </c>
      <c r="C321" s="90" t="s">
        <v>540</v>
      </c>
      <c r="D321" s="91"/>
      <c r="E321" s="91"/>
      <c r="F321" s="79" t="str">
        <f t="shared" si="31"/>
        <v/>
      </c>
      <c r="G321" s="85"/>
    </row>
    <row r="322" spans="1:7" ht="16.149999999999999" customHeight="1">
      <c r="A322" s="81">
        <f t="shared" ref="A322:A331" si="37">ROW()-5</f>
        <v>317</v>
      </c>
      <c r="B322" s="89" t="s">
        <v>541</v>
      </c>
      <c r="C322" s="90" t="s">
        <v>62</v>
      </c>
      <c r="D322" s="91"/>
      <c r="E322" s="91"/>
      <c r="F322" s="79" t="str">
        <f t="shared" si="31"/>
        <v/>
      </c>
      <c r="G322" s="85"/>
    </row>
    <row r="323" spans="1:7" ht="16.149999999999999" customHeight="1">
      <c r="A323" s="81">
        <f t="shared" si="37"/>
        <v>318</v>
      </c>
      <c r="B323" s="89" t="s">
        <v>542</v>
      </c>
      <c r="C323" s="90" t="s">
        <v>543</v>
      </c>
      <c r="D323" s="91"/>
      <c r="E323" s="91"/>
      <c r="F323" s="79" t="str">
        <f t="shared" si="31"/>
        <v/>
      </c>
      <c r="G323" s="85"/>
    </row>
    <row r="324" spans="1:7" ht="16.149999999999999" customHeight="1">
      <c r="A324" s="81">
        <f t="shared" si="37"/>
        <v>319</v>
      </c>
      <c r="B324" s="86" t="s">
        <v>544</v>
      </c>
      <c r="C324" s="87" t="s">
        <v>545</v>
      </c>
      <c r="D324" s="87">
        <f>SUM(D325:D332)</f>
        <v>0</v>
      </c>
      <c r="E324" s="87">
        <f>SUM(E325:E332)</f>
        <v>0</v>
      </c>
      <c r="F324" s="88" t="str">
        <f t="shared" si="31"/>
        <v/>
      </c>
      <c r="G324" s="85"/>
    </row>
    <row r="325" spans="1:7" ht="16.149999999999999" customHeight="1">
      <c r="A325" s="81">
        <f t="shared" si="37"/>
        <v>320</v>
      </c>
      <c r="B325" s="89" t="s">
        <v>546</v>
      </c>
      <c r="C325" s="90" t="s">
        <v>43</v>
      </c>
      <c r="D325" s="91"/>
      <c r="E325" s="91"/>
      <c r="F325" s="79" t="str">
        <f t="shared" si="31"/>
        <v/>
      </c>
      <c r="G325" s="85"/>
    </row>
    <row r="326" spans="1:7" ht="16.149999999999999" customHeight="1">
      <c r="A326" s="81">
        <f t="shared" si="37"/>
        <v>321</v>
      </c>
      <c r="B326" s="89" t="s">
        <v>547</v>
      </c>
      <c r="C326" s="90" t="s">
        <v>45</v>
      </c>
      <c r="D326" s="91"/>
      <c r="E326" s="91"/>
      <c r="F326" s="79" t="str">
        <f t="shared" ref="F326:F389" si="38">IF(D326=0,"",E326/D326*100)</f>
        <v/>
      </c>
      <c r="G326" s="85"/>
    </row>
    <row r="327" spans="1:7" ht="16.149999999999999" customHeight="1">
      <c r="A327" s="81">
        <f t="shared" si="37"/>
        <v>322</v>
      </c>
      <c r="B327" s="89" t="s">
        <v>548</v>
      </c>
      <c r="C327" s="90" t="s">
        <v>47</v>
      </c>
      <c r="D327" s="91"/>
      <c r="E327" s="91"/>
      <c r="F327" s="79" t="str">
        <f t="shared" si="38"/>
        <v/>
      </c>
      <c r="G327" s="85"/>
    </row>
    <row r="328" spans="1:7" ht="16.149999999999999" customHeight="1">
      <c r="A328" s="81">
        <f t="shared" si="37"/>
        <v>323</v>
      </c>
      <c r="B328" s="89" t="s">
        <v>549</v>
      </c>
      <c r="C328" s="90" t="s">
        <v>550</v>
      </c>
      <c r="D328" s="91"/>
      <c r="E328" s="91"/>
      <c r="F328" s="79" t="str">
        <f t="shared" si="38"/>
        <v/>
      </c>
      <c r="G328" s="85"/>
    </row>
    <row r="329" spans="1:7" ht="16.149999999999999" customHeight="1">
      <c r="A329" s="81">
        <f t="shared" si="37"/>
        <v>324</v>
      </c>
      <c r="B329" s="89" t="s">
        <v>551</v>
      </c>
      <c r="C329" s="90" t="s">
        <v>552</v>
      </c>
      <c r="D329" s="91"/>
      <c r="E329" s="91"/>
      <c r="F329" s="79" t="str">
        <f t="shared" si="38"/>
        <v/>
      </c>
      <c r="G329" s="85"/>
    </row>
    <row r="330" spans="1:7" ht="16.149999999999999" customHeight="1">
      <c r="A330" s="81">
        <f t="shared" si="37"/>
        <v>325</v>
      </c>
      <c r="B330" s="89" t="s">
        <v>553</v>
      </c>
      <c r="C330" s="90" t="s">
        <v>554</v>
      </c>
      <c r="D330" s="91"/>
      <c r="E330" s="91"/>
      <c r="F330" s="79" t="str">
        <f t="shared" si="38"/>
        <v/>
      </c>
      <c r="G330" s="85"/>
    </row>
    <row r="331" spans="1:7" ht="16.149999999999999" customHeight="1">
      <c r="A331" s="81">
        <f t="shared" si="37"/>
        <v>326</v>
      </c>
      <c r="B331" s="89" t="s">
        <v>555</v>
      </c>
      <c r="C331" s="90" t="s">
        <v>62</v>
      </c>
      <c r="D331" s="91"/>
      <c r="E331" s="91"/>
      <c r="F331" s="79" t="str">
        <f t="shared" si="38"/>
        <v/>
      </c>
      <c r="G331" s="85"/>
    </row>
    <row r="332" spans="1:7" ht="16.149999999999999" customHeight="1">
      <c r="A332" s="81">
        <f t="shared" ref="A332:A341" si="39">ROW()-5</f>
        <v>327</v>
      </c>
      <c r="B332" s="89" t="s">
        <v>556</v>
      </c>
      <c r="C332" s="90" t="s">
        <v>557</v>
      </c>
      <c r="D332" s="91"/>
      <c r="E332" s="91"/>
      <c r="F332" s="79" t="str">
        <f t="shared" si="38"/>
        <v/>
      </c>
      <c r="G332" s="85"/>
    </row>
    <row r="333" spans="1:7" ht="16.149999999999999" customHeight="1">
      <c r="A333" s="81">
        <f t="shared" si="39"/>
        <v>328</v>
      </c>
      <c r="B333" s="86" t="s">
        <v>558</v>
      </c>
      <c r="C333" s="87" t="s">
        <v>559</v>
      </c>
      <c r="D333" s="87">
        <f>SUM(D334:D346)</f>
        <v>0</v>
      </c>
      <c r="E333" s="87">
        <f>SUM(E334:E346)</f>
        <v>0</v>
      </c>
      <c r="F333" s="88" t="str">
        <f t="shared" si="38"/>
        <v/>
      </c>
      <c r="G333" s="85"/>
    </row>
    <row r="334" spans="1:7" ht="16.149999999999999" customHeight="1">
      <c r="A334" s="81">
        <f t="shared" si="39"/>
        <v>329</v>
      </c>
      <c r="B334" s="89" t="s">
        <v>560</v>
      </c>
      <c r="C334" s="90" t="s">
        <v>43</v>
      </c>
      <c r="D334" s="91"/>
      <c r="E334" s="91"/>
      <c r="F334" s="79" t="str">
        <f t="shared" si="38"/>
        <v/>
      </c>
      <c r="G334" s="85"/>
    </row>
    <row r="335" spans="1:7" ht="16.149999999999999" customHeight="1">
      <c r="A335" s="81">
        <f t="shared" si="39"/>
        <v>330</v>
      </c>
      <c r="B335" s="89" t="s">
        <v>561</v>
      </c>
      <c r="C335" s="90" t="s">
        <v>45</v>
      </c>
      <c r="D335" s="91"/>
      <c r="E335" s="91"/>
      <c r="F335" s="79" t="str">
        <f t="shared" si="38"/>
        <v/>
      </c>
      <c r="G335" s="85"/>
    </row>
    <row r="336" spans="1:7" ht="16.149999999999999" customHeight="1">
      <c r="A336" s="81">
        <f t="shared" si="39"/>
        <v>331</v>
      </c>
      <c r="B336" s="89" t="s">
        <v>562</v>
      </c>
      <c r="C336" s="90" t="s">
        <v>47</v>
      </c>
      <c r="D336" s="91"/>
      <c r="E336" s="91"/>
      <c r="F336" s="79" t="str">
        <f t="shared" si="38"/>
        <v/>
      </c>
      <c r="G336" s="85"/>
    </row>
    <row r="337" spans="1:7" ht="16.149999999999999" customHeight="1">
      <c r="A337" s="81">
        <f t="shared" si="39"/>
        <v>332</v>
      </c>
      <c r="B337" s="89" t="s">
        <v>563</v>
      </c>
      <c r="C337" s="90" t="s">
        <v>564</v>
      </c>
      <c r="D337" s="91"/>
      <c r="E337" s="91"/>
      <c r="F337" s="79" t="str">
        <f t="shared" si="38"/>
        <v/>
      </c>
      <c r="G337" s="85"/>
    </row>
    <row r="338" spans="1:7" ht="16.149999999999999" customHeight="1">
      <c r="A338" s="81">
        <f t="shared" si="39"/>
        <v>333</v>
      </c>
      <c r="B338" s="89" t="s">
        <v>565</v>
      </c>
      <c r="C338" s="90" t="s">
        <v>566</v>
      </c>
      <c r="D338" s="91"/>
      <c r="E338" s="91"/>
      <c r="F338" s="79" t="str">
        <f t="shared" si="38"/>
        <v/>
      </c>
      <c r="G338" s="85"/>
    </row>
    <row r="339" spans="1:7" ht="16.149999999999999" customHeight="1">
      <c r="A339" s="81">
        <f t="shared" si="39"/>
        <v>334</v>
      </c>
      <c r="B339" s="89" t="s">
        <v>567</v>
      </c>
      <c r="C339" s="90" t="s">
        <v>568</v>
      </c>
      <c r="D339" s="91"/>
      <c r="E339" s="91"/>
      <c r="F339" s="79" t="str">
        <f t="shared" si="38"/>
        <v/>
      </c>
      <c r="G339" s="85"/>
    </row>
    <row r="340" spans="1:7" ht="16.149999999999999" customHeight="1">
      <c r="A340" s="81">
        <f t="shared" si="39"/>
        <v>335</v>
      </c>
      <c r="B340" s="89" t="s">
        <v>569</v>
      </c>
      <c r="C340" s="90" t="s">
        <v>570</v>
      </c>
      <c r="D340" s="91"/>
      <c r="E340" s="91"/>
      <c r="F340" s="79" t="str">
        <f t="shared" si="38"/>
        <v/>
      </c>
      <c r="G340" s="85"/>
    </row>
    <row r="341" spans="1:7" ht="16.149999999999999" customHeight="1">
      <c r="A341" s="81">
        <f t="shared" si="39"/>
        <v>336</v>
      </c>
      <c r="B341" s="89" t="s">
        <v>571</v>
      </c>
      <c r="C341" s="90" t="s">
        <v>572</v>
      </c>
      <c r="D341" s="91"/>
      <c r="E341" s="91"/>
      <c r="F341" s="79" t="str">
        <f t="shared" si="38"/>
        <v/>
      </c>
      <c r="G341" s="85"/>
    </row>
    <row r="342" spans="1:7" ht="16.149999999999999" customHeight="1">
      <c r="A342" s="81">
        <f t="shared" ref="A342:A351" si="40">ROW()-5</f>
        <v>337</v>
      </c>
      <c r="B342" s="89" t="s">
        <v>573</v>
      </c>
      <c r="C342" s="90" t="s">
        <v>574</v>
      </c>
      <c r="D342" s="91"/>
      <c r="E342" s="91"/>
      <c r="F342" s="79" t="str">
        <f t="shared" si="38"/>
        <v/>
      </c>
      <c r="G342" s="85"/>
    </row>
    <row r="343" spans="1:7" ht="16.149999999999999" customHeight="1">
      <c r="A343" s="81">
        <f t="shared" si="40"/>
        <v>338</v>
      </c>
      <c r="B343" s="89" t="s">
        <v>575</v>
      </c>
      <c r="C343" s="90" t="s">
        <v>576</v>
      </c>
      <c r="D343" s="91"/>
      <c r="E343" s="91"/>
      <c r="F343" s="79" t="str">
        <f t="shared" si="38"/>
        <v/>
      </c>
      <c r="G343" s="85"/>
    </row>
    <row r="344" spans="1:7" ht="16.149999999999999" customHeight="1">
      <c r="A344" s="81">
        <f t="shared" si="40"/>
        <v>339</v>
      </c>
      <c r="B344" s="89" t="s">
        <v>577</v>
      </c>
      <c r="C344" s="90" t="s">
        <v>145</v>
      </c>
      <c r="D344" s="91"/>
      <c r="E344" s="91"/>
      <c r="F344" s="79" t="str">
        <f t="shared" si="38"/>
        <v/>
      </c>
      <c r="G344" s="85"/>
    </row>
    <row r="345" spans="1:7" ht="16.149999999999999" customHeight="1">
      <c r="A345" s="81">
        <f t="shared" si="40"/>
        <v>340</v>
      </c>
      <c r="B345" s="89" t="s">
        <v>578</v>
      </c>
      <c r="C345" s="90" t="s">
        <v>62</v>
      </c>
      <c r="D345" s="91"/>
      <c r="E345" s="91"/>
      <c r="F345" s="79" t="str">
        <f t="shared" si="38"/>
        <v/>
      </c>
      <c r="G345" s="85"/>
    </row>
    <row r="346" spans="1:7" ht="16.149999999999999" customHeight="1">
      <c r="A346" s="81">
        <f t="shared" si="40"/>
        <v>341</v>
      </c>
      <c r="B346" s="89" t="s">
        <v>579</v>
      </c>
      <c r="C346" s="90" t="s">
        <v>580</v>
      </c>
      <c r="D346" s="91"/>
      <c r="E346" s="91"/>
      <c r="F346" s="79" t="str">
        <f t="shared" si="38"/>
        <v/>
      </c>
      <c r="G346" s="85"/>
    </row>
    <row r="347" spans="1:7" ht="16.149999999999999" customHeight="1">
      <c r="A347" s="81">
        <f t="shared" si="40"/>
        <v>342</v>
      </c>
      <c r="B347" s="86" t="s">
        <v>581</v>
      </c>
      <c r="C347" s="87" t="s">
        <v>582</v>
      </c>
      <c r="D347" s="87">
        <f>SUM(D348:D356)</f>
        <v>0</v>
      </c>
      <c r="E347" s="87">
        <f>SUM(E348:E356)</f>
        <v>0</v>
      </c>
      <c r="F347" s="88" t="str">
        <f t="shared" si="38"/>
        <v/>
      </c>
      <c r="G347" s="85"/>
    </row>
    <row r="348" spans="1:7" ht="16.149999999999999" customHeight="1">
      <c r="A348" s="81">
        <f t="shared" si="40"/>
        <v>343</v>
      </c>
      <c r="B348" s="89" t="s">
        <v>583</v>
      </c>
      <c r="C348" s="90" t="s">
        <v>43</v>
      </c>
      <c r="D348" s="91"/>
      <c r="E348" s="91"/>
      <c r="F348" s="79" t="str">
        <f t="shared" si="38"/>
        <v/>
      </c>
      <c r="G348" s="85"/>
    </row>
    <row r="349" spans="1:7" ht="16.149999999999999" customHeight="1">
      <c r="A349" s="81">
        <f t="shared" si="40"/>
        <v>344</v>
      </c>
      <c r="B349" s="89" t="s">
        <v>584</v>
      </c>
      <c r="C349" s="90" t="s">
        <v>45</v>
      </c>
      <c r="D349" s="91"/>
      <c r="E349" s="91"/>
      <c r="F349" s="79" t="str">
        <f t="shared" si="38"/>
        <v/>
      </c>
      <c r="G349" s="85"/>
    </row>
    <row r="350" spans="1:7" ht="16.149999999999999" customHeight="1">
      <c r="A350" s="81">
        <f t="shared" si="40"/>
        <v>345</v>
      </c>
      <c r="B350" s="89" t="s">
        <v>585</v>
      </c>
      <c r="C350" s="90" t="s">
        <v>47</v>
      </c>
      <c r="D350" s="91"/>
      <c r="E350" s="91"/>
      <c r="F350" s="79" t="str">
        <f t="shared" si="38"/>
        <v/>
      </c>
      <c r="G350" s="85"/>
    </row>
    <row r="351" spans="1:7" ht="16.149999999999999" customHeight="1">
      <c r="A351" s="81">
        <f t="shared" si="40"/>
        <v>346</v>
      </c>
      <c r="B351" s="89" t="s">
        <v>586</v>
      </c>
      <c r="C351" s="90" t="s">
        <v>587</v>
      </c>
      <c r="D351" s="91"/>
      <c r="E351" s="91"/>
      <c r="F351" s="79" t="str">
        <f t="shared" si="38"/>
        <v/>
      </c>
      <c r="G351" s="85"/>
    </row>
    <row r="352" spans="1:7" ht="16.149999999999999" customHeight="1">
      <c r="A352" s="81">
        <f t="shared" ref="A352:A361" si="41">ROW()-5</f>
        <v>347</v>
      </c>
      <c r="B352" s="89" t="s">
        <v>588</v>
      </c>
      <c r="C352" s="90" t="s">
        <v>589</v>
      </c>
      <c r="D352" s="91"/>
      <c r="E352" s="91"/>
      <c r="F352" s="79" t="str">
        <f t="shared" si="38"/>
        <v/>
      </c>
      <c r="G352" s="85"/>
    </row>
    <row r="353" spans="1:7" ht="16.149999999999999" customHeight="1">
      <c r="A353" s="81">
        <f t="shared" si="41"/>
        <v>348</v>
      </c>
      <c r="B353" s="89" t="s">
        <v>590</v>
      </c>
      <c r="C353" s="90" t="s">
        <v>591</v>
      </c>
      <c r="D353" s="91"/>
      <c r="E353" s="91"/>
      <c r="F353" s="79" t="str">
        <f t="shared" si="38"/>
        <v/>
      </c>
      <c r="G353" s="85"/>
    </row>
    <row r="354" spans="1:7" ht="16.149999999999999" customHeight="1">
      <c r="A354" s="81">
        <f t="shared" si="41"/>
        <v>349</v>
      </c>
      <c r="B354" s="89" t="s">
        <v>592</v>
      </c>
      <c r="C354" s="90" t="s">
        <v>145</v>
      </c>
      <c r="D354" s="91"/>
      <c r="E354" s="91"/>
      <c r="F354" s="79" t="str">
        <f t="shared" si="38"/>
        <v/>
      </c>
      <c r="G354" s="85"/>
    </row>
    <row r="355" spans="1:7" ht="16.149999999999999" customHeight="1">
      <c r="A355" s="81">
        <f t="shared" si="41"/>
        <v>350</v>
      </c>
      <c r="B355" s="89" t="s">
        <v>593</v>
      </c>
      <c r="C355" s="90" t="s">
        <v>62</v>
      </c>
      <c r="D355" s="91"/>
      <c r="E355" s="91"/>
      <c r="F355" s="79" t="str">
        <f t="shared" si="38"/>
        <v/>
      </c>
      <c r="G355" s="85"/>
    </row>
    <row r="356" spans="1:7" ht="16.149999999999999" customHeight="1">
      <c r="A356" s="81">
        <f t="shared" si="41"/>
        <v>351</v>
      </c>
      <c r="B356" s="89" t="s">
        <v>594</v>
      </c>
      <c r="C356" s="90" t="s">
        <v>595</v>
      </c>
      <c r="D356" s="91"/>
      <c r="E356" s="91"/>
      <c r="F356" s="79" t="str">
        <f t="shared" si="38"/>
        <v/>
      </c>
      <c r="G356" s="85"/>
    </row>
    <row r="357" spans="1:7" ht="16.149999999999999" customHeight="1">
      <c r="A357" s="81">
        <f t="shared" si="41"/>
        <v>352</v>
      </c>
      <c r="B357" s="86" t="s">
        <v>596</v>
      </c>
      <c r="C357" s="87" t="s">
        <v>597</v>
      </c>
      <c r="D357" s="87">
        <f>SUM(D358:D366)</f>
        <v>0</v>
      </c>
      <c r="E357" s="87">
        <f>SUM(E358:E366)</f>
        <v>0</v>
      </c>
      <c r="F357" s="88" t="str">
        <f t="shared" si="38"/>
        <v/>
      </c>
      <c r="G357" s="85"/>
    </row>
    <row r="358" spans="1:7" ht="16.149999999999999" customHeight="1">
      <c r="A358" s="81">
        <f t="shared" si="41"/>
        <v>353</v>
      </c>
      <c r="B358" s="89" t="s">
        <v>598</v>
      </c>
      <c r="C358" s="90" t="s">
        <v>43</v>
      </c>
      <c r="D358" s="91"/>
      <c r="E358" s="91"/>
      <c r="F358" s="79" t="str">
        <f t="shared" si="38"/>
        <v/>
      </c>
      <c r="G358" s="85"/>
    </row>
    <row r="359" spans="1:7" ht="16.149999999999999" customHeight="1">
      <c r="A359" s="81">
        <f t="shared" si="41"/>
        <v>354</v>
      </c>
      <c r="B359" s="89" t="s">
        <v>599</v>
      </c>
      <c r="C359" s="90" t="s">
        <v>45</v>
      </c>
      <c r="D359" s="91"/>
      <c r="E359" s="91"/>
      <c r="F359" s="79" t="str">
        <f t="shared" si="38"/>
        <v/>
      </c>
      <c r="G359" s="85"/>
    </row>
    <row r="360" spans="1:7" ht="16.149999999999999" customHeight="1">
      <c r="A360" s="81">
        <f t="shared" si="41"/>
        <v>355</v>
      </c>
      <c r="B360" s="89" t="s">
        <v>600</v>
      </c>
      <c r="C360" s="90" t="s">
        <v>47</v>
      </c>
      <c r="D360" s="91"/>
      <c r="E360" s="91"/>
      <c r="F360" s="79" t="str">
        <f t="shared" si="38"/>
        <v/>
      </c>
      <c r="G360" s="85"/>
    </row>
    <row r="361" spans="1:7" ht="16.149999999999999" customHeight="1">
      <c r="A361" s="81">
        <f t="shared" si="41"/>
        <v>356</v>
      </c>
      <c r="B361" s="89" t="s">
        <v>601</v>
      </c>
      <c r="C361" s="90" t="s">
        <v>602</v>
      </c>
      <c r="D361" s="91"/>
      <c r="E361" s="91"/>
      <c r="F361" s="79" t="str">
        <f t="shared" si="38"/>
        <v/>
      </c>
      <c r="G361" s="85"/>
    </row>
    <row r="362" spans="1:7" ht="16.149999999999999" customHeight="1">
      <c r="A362" s="81">
        <f t="shared" ref="A362:A371" si="42">ROW()-5</f>
        <v>357</v>
      </c>
      <c r="B362" s="89" t="s">
        <v>603</v>
      </c>
      <c r="C362" s="90" t="s">
        <v>604</v>
      </c>
      <c r="D362" s="91"/>
      <c r="E362" s="91"/>
      <c r="F362" s="79" t="str">
        <f t="shared" si="38"/>
        <v/>
      </c>
      <c r="G362" s="85"/>
    </row>
    <row r="363" spans="1:7" ht="16.149999999999999" customHeight="1">
      <c r="A363" s="81">
        <f t="shared" si="42"/>
        <v>358</v>
      </c>
      <c r="B363" s="89" t="s">
        <v>605</v>
      </c>
      <c r="C363" s="90" t="s">
        <v>606</v>
      </c>
      <c r="D363" s="91"/>
      <c r="E363" s="91"/>
      <c r="F363" s="79" t="str">
        <f t="shared" si="38"/>
        <v/>
      </c>
      <c r="G363" s="85"/>
    </row>
    <row r="364" spans="1:7" ht="16.149999999999999" customHeight="1">
      <c r="A364" s="81">
        <f t="shared" si="42"/>
        <v>359</v>
      </c>
      <c r="B364" s="89" t="s">
        <v>607</v>
      </c>
      <c r="C364" s="90" t="s">
        <v>145</v>
      </c>
      <c r="D364" s="91"/>
      <c r="E364" s="91"/>
      <c r="F364" s="79" t="str">
        <f t="shared" si="38"/>
        <v/>
      </c>
      <c r="G364" s="85"/>
    </row>
    <row r="365" spans="1:7" ht="16.149999999999999" customHeight="1">
      <c r="A365" s="81">
        <f t="shared" si="42"/>
        <v>360</v>
      </c>
      <c r="B365" s="89" t="s">
        <v>608</v>
      </c>
      <c r="C365" s="90" t="s">
        <v>62</v>
      </c>
      <c r="D365" s="91"/>
      <c r="E365" s="91"/>
      <c r="F365" s="79" t="str">
        <f t="shared" si="38"/>
        <v/>
      </c>
      <c r="G365" s="85"/>
    </row>
    <row r="366" spans="1:7" ht="16.149999999999999" customHeight="1">
      <c r="A366" s="81">
        <f t="shared" si="42"/>
        <v>361</v>
      </c>
      <c r="B366" s="89" t="s">
        <v>609</v>
      </c>
      <c r="C366" s="90" t="s">
        <v>610</v>
      </c>
      <c r="D366" s="91"/>
      <c r="E366" s="91"/>
      <c r="F366" s="79" t="str">
        <f t="shared" si="38"/>
        <v/>
      </c>
      <c r="G366" s="85"/>
    </row>
    <row r="367" spans="1:7" ht="16.149999999999999" customHeight="1">
      <c r="A367" s="81">
        <f t="shared" si="42"/>
        <v>362</v>
      </c>
      <c r="B367" s="86" t="s">
        <v>611</v>
      </c>
      <c r="C367" s="87" t="s">
        <v>612</v>
      </c>
      <c r="D367" s="87">
        <f>SUM(D368:D374)</f>
        <v>0</v>
      </c>
      <c r="E367" s="87">
        <f>SUM(E368:E374)</f>
        <v>0</v>
      </c>
      <c r="F367" s="88" t="str">
        <f t="shared" si="38"/>
        <v/>
      </c>
      <c r="G367" s="85"/>
    </row>
    <row r="368" spans="1:7" ht="16.149999999999999" customHeight="1">
      <c r="A368" s="81">
        <f t="shared" si="42"/>
        <v>363</v>
      </c>
      <c r="B368" s="89" t="s">
        <v>613</v>
      </c>
      <c r="C368" s="90" t="s">
        <v>43</v>
      </c>
      <c r="D368" s="91"/>
      <c r="E368" s="91"/>
      <c r="F368" s="79" t="str">
        <f t="shared" si="38"/>
        <v/>
      </c>
      <c r="G368" s="85"/>
    </row>
    <row r="369" spans="1:7" ht="16.149999999999999" customHeight="1">
      <c r="A369" s="81">
        <f t="shared" si="42"/>
        <v>364</v>
      </c>
      <c r="B369" s="89" t="s">
        <v>614</v>
      </c>
      <c r="C369" s="90" t="s">
        <v>45</v>
      </c>
      <c r="D369" s="91"/>
      <c r="E369" s="91"/>
      <c r="F369" s="79" t="str">
        <f t="shared" si="38"/>
        <v/>
      </c>
      <c r="G369" s="85"/>
    </row>
    <row r="370" spans="1:7" ht="16.149999999999999" customHeight="1">
      <c r="A370" s="81">
        <f t="shared" si="42"/>
        <v>365</v>
      </c>
      <c r="B370" s="89" t="s">
        <v>615</v>
      </c>
      <c r="C370" s="90" t="s">
        <v>47</v>
      </c>
      <c r="D370" s="91"/>
      <c r="E370" s="91"/>
      <c r="F370" s="79" t="str">
        <f t="shared" si="38"/>
        <v/>
      </c>
      <c r="G370" s="85"/>
    </row>
    <row r="371" spans="1:7" ht="16.149999999999999" customHeight="1">
      <c r="A371" s="81">
        <f t="shared" si="42"/>
        <v>366</v>
      </c>
      <c r="B371" s="89" t="s">
        <v>616</v>
      </c>
      <c r="C371" s="90" t="s">
        <v>617</v>
      </c>
      <c r="D371" s="91"/>
      <c r="E371" s="91"/>
      <c r="F371" s="79" t="str">
        <f t="shared" si="38"/>
        <v/>
      </c>
      <c r="G371" s="85"/>
    </row>
    <row r="372" spans="1:7" ht="16.149999999999999" customHeight="1">
      <c r="A372" s="81">
        <f t="shared" ref="A372:A381" si="43">ROW()-5</f>
        <v>367</v>
      </c>
      <c r="B372" s="89" t="s">
        <v>618</v>
      </c>
      <c r="C372" s="90" t="s">
        <v>619</v>
      </c>
      <c r="D372" s="91"/>
      <c r="E372" s="91"/>
      <c r="F372" s="79" t="str">
        <f t="shared" si="38"/>
        <v/>
      </c>
      <c r="G372" s="85"/>
    </row>
    <row r="373" spans="1:7" ht="16.149999999999999" customHeight="1">
      <c r="A373" s="81">
        <f t="shared" si="43"/>
        <v>368</v>
      </c>
      <c r="B373" s="89" t="s">
        <v>620</v>
      </c>
      <c r="C373" s="90" t="s">
        <v>62</v>
      </c>
      <c r="D373" s="91"/>
      <c r="E373" s="91"/>
      <c r="F373" s="79" t="str">
        <f t="shared" si="38"/>
        <v/>
      </c>
      <c r="G373" s="85"/>
    </row>
    <row r="374" spans="1:7" ht="16.149999999999999" customHeight="1">
      <c r="A374" s="81">
        <f t="shared" si="43"/>
        <v>369</v>
      </c>
      <c r="B374" s="89" t="s">
        <v>621</v>
      </c>
      <c r="C374" s="90" t="s">
        <v>622</v>
      </c>
      <c r="D374" s="91"/>
      <c r="E374" s="91"/>
      <c r="F374" s="79" t="str">
        <f t="shared" si="38"/>
        <v/>
      </c>
      <c r="G374" s="85"/>
    </row>
    <row r="375" spans="1:7" ht="16.149999999999999" customHeight="1">
      <c r="A375" s="81">
        <f t="shared" si="43"/>
        <v>370</v>
      </c>
      <c r="B375" s="86" t="s">
        <v>623</v>
      </c>
      <c r="C375" s="87" t="s">
        <v>624</v>
      </c>
      <c r="D375" s="87">
        <f>SUM(D376:D380)</f>
        <v>0</v>
      </c>
      <c r="E375" s="87">
        <f>SUM(E376:E380)</f>
        <v>0</v>
      </c>
      <c r="F375" s="88" t="str">
        <f t="shared" si="38"/>
        <v/>
      </c>
      <c r="G375" s="85"/>
    </row>
    <row r="376" spans="1:7" ht="16.149999999999999" customHeight="1">
      <c r="A376" s="81">
        <f t="shared" si="43"/>
        <v>371</v>
      </c>
      <c r="B376" s="89" t="s">
        <v>625</v>
      </c>
      <c r="C376" s="90" t="s">
        <v>43</v>
      </c>
      <c r="D376" s="91"/>
      <c r="E376" s="91"/>
      <c r="F376" s="79" t="str">
        <f t="shared" si="38"/>
        <v/>
      </c>
      <c r="G376" s="85"/>
    </row>
    <row r="377" spans="1:7" ht="16.149999999999999" customHeight="1">
      <c r="A377" s="81">
        <f t="shared" si="43"/>
        <v>372</v>
      </c>
      <c r="B377" s="89" t="s">
        <v>626</v>
      </c>
      <c r="C377" s="90" t="s">
        <v>45</v>
      </c>
      <c r="D377" s="91"/>
      <c r="E377" s="91"/>
      <c r="F377" s="79" t="str">
        <f t="shared" si="38"/>
        <v/>
      </c>
      <c r="G377" s="85"/>
    </row>
    <row r="378" spans="1:7" ht="16.149999999999999" customHeight="1">
      <c r="A378" s="81">
        <f t="shared" si="43"/>
        <v>373</v>
      </c>
      <c r="B378" s="89" t="s">
        <v>627</v>
      </c>
      <c r="C378" s="90" t="s">
        <v>145</v>
      </c>
      <c r="D378" s="91"/>
      <c r="E378" s="91"/>
      <c r="F378" s="79" t="str">
        <f t="shared" si="38"/>
        <v/>
      </c>
      <c r="G378" s="85"/>
    </row>
    <row r="379" spans="1:7" ht="16.149999999999999" customHeight="1">
      <c r="A379" s="81">
        <f t="shared" si="43"/>
        <v>374</v>
      </c>
      <c r="B379" s="89" t="s">
        <v>628</v>
      </c>
      <c r="C379" s="90" t="s">
        <v>629</v>
      </c>
      <c r="D379" s="91"/>
      <c r="E379" s="91"/>
      <c r="F379" s="79" t="str">
        <f t="shared" si="38"/>
        <v/>
      </c>
      <c r="G379" s="85"/>
    </row>
    <row r="380" spans="1:7" ht="16.149999999999999" customHeight="1">
      <c r="A380" s="81">
        <f t="shared" si="43"/>
        <v>375</v>
      </c>
      <c r="B380" s="89" t="s">
        <v>630</v>
      </c>
      <c r="C380" s="90" t="s">
        <v>631</v>
      </c>
      <c r="D380" s="91"/>
      <c r="E380" s="91"/>
      <c r="F380" s="79" t="str">
        <f t="shared" si="38"/>
        <v/>
      </c>
      <c r="G380" s="85"/>
    </row>
    <row r="381" spans="1:7" ht="16.149999999999999" customHeight="1">
      <c r="A381" s="81">
        <f t="shared" si="43"/>
        <v>376</v>
      </c>
      <c r="B381" s="86" t="s">
        <v>632</v>
      </c>
      <c r="C381" s="87" t="s">
        <v>633</v>
      </c>
      <c r="D381" s="87">
        <f>SUM(D382:D383)</f>
        <v>0</v>
      </c>
      <c r="E381" s="87">
        <f>SUM(E382:E383)</f>
        <v>0</v>
      </c>
      <c r="F381" s="88" t="str">
        <f t="shared" si="38"/>
        <v/>
      </c>
      <c r="G381" s="85"/>
    </row>
    <row r="382" spans="1:7" ht="16.149999999999999" customHeight="1">
      <c r="A382" s="81">
        <f t="shared" ref="A382:A391" si="44">ROW()-5</f>
        <v>377</v>
      </c>
      <c r="B382" s="89" t="s">
        <v>634</v>
      </c>
      <c r="C382" s="90" t="s">
        <v>635</v>
      </c>
      <c r="D382" s="91"/>
      <c r="E382" s="91"/>
      <c r="F382" s="79" t="str">
        <f t="shared" si="38"/>
        <v/>
      </c>
      <c r="G382" s="85"/>
    </row>
    <row r="383" spans="1:7" ht="16.149999999999999" customHeight="1">
      <c r="A383" s="81">
        <f t="shared" si="44"/>
        <v>378</v>
      </c>
      <c r="B383" s="89" t="s">
        <v>636</v>
      </c>
      <c r="C383" s="90" t="s">
        <v>633</v>
      </c>
      <c r="D383" s="91"/>
      <c r="E383" s="91"/>
      <c r="F383" s="79" t="str">
        <f t="shared" si="38"/>
        <v/>
      </c>
      <c r="G383" s="85"/>
    </row>
    <row r="384" spans="1:7" ht="16.149999999999999" customHeight="1">
      <c r="A384" s="81">
        <f t="shared" si="44"/>
        <v>379</v>
      </c>
      <c r="B384" s="95" t="s">
        <v>637</v>
      </c>
      <c r="C384" s="96" t="s">
        <v>638</v>
      </c>
      <c r="D384" s="96">
        <f>D385+D390+D397+D403+D409+D413+D417+D421+D427+D434</f>
        <v>0</v>
      </c>
      <c r="E384" s="96">
        <f>E385+E390+E397+E403+E409+E413+E417+E421+E427+E434</f>
        <v>0</v>
      </c>
      <c r="F384" s="84" t="str">
        <f t="shared" si="38"/>
        <v/>
      </c>
      <c r="G384" s="85"/>
    </row>
    <row r="385" spans="1:7" ht="16.149999999999999" customHeight="1">
      <c r="A385" s="81">
        <f t="shared" si="44"/>
        <v>380</v>
      </c>
      <c r="B385" s="86" t="s">
        <v>639</v>
      </c>
      <c r="C385" s="87" t="s">
        <v>640</v>
      </c>
      <c r="D385" s="87">
        <f>SUM(D386:D389)</f>
        <v>0</v>
      </c>
      <c r="E385" s="87">
        <f>SUM(E386:E389)</f>
        <v>0</v>
      </c>
      <c r="F385" s="88" t="str">
        <f t="shared" si="38"/>
        <v/>
      </c>
      <c r="G385" s="85"/>
    </row>
    <row r="386" spans="1:7" ht="16.149999999999999" customHeight="1">
      <c r="A386" s="81">
        <f t="shared" si="44"/>
        <v>381</v>
      </c>
      <c r="B386" s="89" t="s">
        <v>641</v>
      </c>
      <c r="C386" s="90" t="s">
        <v>43</v>
      </c>
      <c r="D386" s="91"/>
      <c r="E386" s="91"/>
      <c r="F386" s="79" t="str">
        <f t="shared" si="38"/>
        <v/>
      </c>
      <c r="G386" s="85"/>
    </row>
    <row r="387" spans="1:7" ht="16.149999999999999" customHeight="1">
      <c r="A387" s="81">
        <f t="shared" si="44"/>
        <v>382</v>
      </c>
      <c r="B387" s="89" t="s">
        <v>642</v>
      </c>
      <c r="C387" s="90" t="s">
        <v>45</v>
      </c>
      <c r="D387" s="91"/>
      <c r="E387" s="91"/>
      <c r="F387" s="79" t="str">
        <f t="shared" si="38"/>
        <v/>
      </c>
      <c r="G387" s="85"/>
    </row>
    <row r="388" spans="1:7" ht="16.149999999999999" customHeight="1">
      <c r="A388" s="81">
        <f t="shared" si="44"/>
        <v>383</v>
      </c>
      <c r="B388" s="89" t="s">
        <v>643</v>
      </c>
      <c r="C388" s="90" t="s">
        <v>47</v>
      </c>
      <c r="D388" s="91"/>
      <c r="E388" s="91"/>
      <c r="F388" s="79" t="str">
        <f t="shared" si="38"/>
        <v/>
      </c>
      <c r="G388" s="85"/>
    </row>
    <row r="389" spans="1:7" ht="16.149999999999999" customHeight="1">
      <c r="A389" s="81">
        <f t="shared" si="44"/>
        <v>384</v>
      </c>
      <c r="B389" s="89" t="s">
        <v>644</v>
      </c>
      <c r="C389" s="90" t="s">
        <v>645</v>
      </c>
      <c r="D389" s="91"/>
      <c r="E389" s="91"/>
      <c r="F389" s="79" t="str">
        <f t="shared" si="38"/>
        <v/>
      </c>
      <c r="G389" s="85"/>
    </row>
    <row r="390" spans="1:7" ht="16.149999999999999" customHeight="1">
      <c r="A390" s="81">
        <f t="shared" si="44"/>
        <v>385</v>
      </c>
      <c r="B390" s="86" t="s">
        <v>646</v>
      </c>
      <c r="C390" s="87" t="s">
        <v>647</v>
      </c>
      <c r="D390" s="87">
        <f>SUM(D391:D396)</f>
        <v>0</v>
      </c>
      <c r="E390" s="87">
        <f>SUM(E391:E396)</f>
        <v>0</v>
      </c>
      <c r="F390" s="88" t="str">
        <f t="shared" ref="F390:F453" si="45">IF(D390=0,"",E390/D390*100)</f>
        <v/>
      </c>
      <c r="G390" s="85"/>
    </row>
    <row r="391" spans="1:7" ht="16.149999999999999" customHeight="1">
      <c r="A391" s="81">
        <f t="shared" si="44"/>
        <v>386</v>
      </c>
      <c r="B391" s="89" t="s">
        <v>648</v>
      </c>
      <c r="C391" s="90" t="s">
        <v>649</v>
      </c>
      <c r="D391" s="91"/>
      <c r="E391" s="91"/>
      <c r="F391" s="79" t="str">
        <f t="shared" si="45"/>
        <v/>
      </c>
      <c r="G391" s="85"/>
    </row>
    <row r="392" spans="1:7" ht="16.149999999999999" customHeight="1">
      <c r="A392" s="81">
        <f t="shared" ref="A392:A401" si="46">ROW()-5</f>
        <v>387</v>
      </c>
      <c r="B392" s="89" t="s">
        <v>650</v>
      </c>
      <c r="C392" s="90" t="s">
        <v>651</v>
      </c>
      <c r="D392" s="91"/>
      <c r="E392" s="91"/>
      <c r="F392" s="79" t="str">
        <f t="shared" si="45"/>
        <v/>
      </c>
      <c r="G392" s="85"/>
    </row>
    <row r="393" spans="1:7" ht="16.149999999999999" customHeight="1">
      <c r="A393" s="81">
        <f t="shared" si="46"/>
        <v>388</v>
      </c>
      <c r="B393" s="89" t="s">
        <v>652</v>
      </c>
      <c r="C393" s="90" t="s">
        <v>653</v>
      </c>
      <c r="D393" s="91"/>
      <c r="E393" s="91"/>
      <c r="F393" s="79" t="str">
        <f t="shared" si="45"/>
        <v/>
      </c>
      <c r="G393" s="85"/>
    </row>
    <row r="394" spans="1:7" ht="16.149999999999999" customHeight="1">
      <c r="A394" s="81">
        <f t="shared" si="46"/>
        <v>389</v>
      </c>
      <c r="B394" s="89" t="s">
        <v>654</v>
      </c>
      <c r="C394" s="90" t="s">
        <v>655</v>
      </c>
      <c r="D394" s="91"/>
      <c r="E394" s="91"/>
      <c r="F394" s="79" t="str">
        <f t="shared" si="45"/>
        <v/>
      </c>
      <c r="G394" s="85"/>
    </row>
    <row r="395" spans="1:7" ht="16.149999999999999" customHeight="1">
      <c r="A395" s="81">
        <f t="shared" si="46"/>
        <v>390</v>
      </c>
      <c r="B395" s="89" t="s">
        <v>656</v>
      </c>
      <c r="C395" s="90" t="s">
        <v>657</v>
      </c>
      <c r="D395" s="91"/>
      <c r="E395" s="91"/>
      <c r="F395" s="79" t="str">
        <f t="shared" si="45"/>
        <v/>
      </c>
      <c r="G395" s="85"/>
    </row>
    <row r="396" spans="1:7" ht="16.149999999999999" customHeight="1">
      <c r="A396" s="81">
        <f t="shared" si="46"/>
        <v>391</v>
      </c>
      <c r="B396" s="89" t="s">
        <v>658</v>
      </c>
      <c r="C396" s="90" t="s">
        <v>659</v>
      </c>
      <c r="D396" s="91"/>
      <c r="E396" s="91"/>
      <c r="F396" s="79" t="str">
        <f t="shared" si="45"/>
        <v/>
      </c>
      <c r="G396" s="85"/>
    </row>
    <row r="397" spans="1:7" ht="16.149999999999999" customHeight="1">
      <c r="A397" s="81">
        <f t="shared" si="46"/>
        <v>392</v>
      </c>
      <c r="B397" s="86" t="s">
        <v>660</v>
      </c>
      <c r="C397" s="87" t="s">
        <v>661</v>
      </c>
      <c r="D397" s="87">
        <f>SUM(D398:D402)</f>
        <v>0</v>
      </c>
      <c r="E397" s="87">
        <f>SUM(E398:E402)</f>
        <v>0</v>
      </c>
      <c r="F397" s="88" t="str">
        <f t="shared" si="45"/>
        <v/>
      </c>
      <c r="G397" s="85"/>
    </row>
    <row r="398" spans="1:7" ht="16.149999999999999" customHeight="1">
      <c r="A398" s="81">
        <f t="shared" si="46"/>
        <v>393</v>
      </c>
      <c r="B398" s="89" t="s">
        <v>662</v>
      </c>
      <c r="C398" s="90" t="s">
        <v>663</v>
      </c>
      <c r="D398" s="91"/>
      <c r="E398" s="91"/>
      <c r="F398" s="79" t="str">
        <f t="shared" si="45"/>
        <v/>
      </c>
      <c r="G398" s="85"/>
    </row>
    <row r="399" spans="1:7" ht="16.149999999999999" customHeight="1">
      <c r="A399" s="81">
        <f t="shared" si="46"/>
        <v>394</v>
      </c>
      <c r="B399" s="89" t="s">
        <v>664</v>
      </c>
      <c r="C399" s="90" t="s">
        <v>665</v>
      </c>
      <c r="D399" s="91"/>
      <c r="E399" s="91"/>
      <c r="F399" s="79" t="str">
        <f t="shared" si="45"/>
        <v/>
      </c>
      <c r="G399" s="85"/>
    </row>
    <row r="400" spans="1:7" ht="16.149999999999999" customHeight="1">
      <c r="A400" s="81">
        <f t="shared" si="46"/>
        <v>395</v>
      </c>
      <c r="B400" s="89" t="s">
        <v>666</v>
      </c>
      <c r="C400" s="90" t="s">
        <v>667</v>
      </c>
      <c r="D400" s="91"/>
      <c r="E400" s="91"/>
      <c r="F400" s="79" t="str">
        <f t="shared" si="45"/>
        <v/>
      </c>
      <c r="G400" s="85"/>
    </row>
    <row r="401" spans="1:7" ht="16.149999999999999" customHeight="1">
      <c r="A401" s="81">
        <f t="shared" si="46"/>
        <v>396</v>
      </c>
      <c r="B401" s="89" t="s">
        <v>668</v>
      </c>
      <c r="C401" s="90" t="s">
        <v>669</v>
      </c>
      <c r="D401" s="91"/>
      <c r="E401" s="91"/>
      <c r="F401" s="79" t="str">
        <f t="shared" si="45"/>
        <v/>
      </c>
      <c r="G401" s="85"/>
    </row>
    <row r="402" spans="1:7" ht="16.149999999999999" customHeight="1">
      <c r="A402" s="81">
        <f t="shared" ref="A402:A411" si="47">ROW()-5</f>
        <v>397</v>
      </c>
      <c r="B402" s="89" t="s">
        <v>670</v>
      </c>
      <c r="C402" s="90" t="s">
        <v>671</v>
      </c>
      <c r="D402" s="91"/>
      <c r="E402" s="91"/>
      <c r="F402" s="79" t="str">
        <f t="shared" si="45"/>
        <v/>
      </c>
      <c r="G402" s="85"/>
    </row>
    <row r="403" spans="1:7" ht="16.149999999999999" customHeight="1">
      <c r="A403" s="81">
        <f t="shared" si="47"/>
        <v>398</v>
      </c>
      <c r="B403" s="86" t="s">
        <v>672</v>
      </c>
      <c r="C403" s="87" t="s">
        <v>673</v>
      </c>
      <c r="D403" s="87">
        <f>SUM(D404:D408)</f>
        <v>0</v>
      </c>
      <c r="E403" s="87">
        <f>SUM(E404:E408)</f>
        <v>0</v>
      </c>
      <c r="F403" s="88" t="str">
        <f t="shared" si="45"/>
        <v/>
      </c>
      <c r="G403" s="85"/>
    </row>
    <row r="404" spans="1:7" ht="16.149999999999999" customHeight="1">
      <c r="A404" s="81">
        <f t="shared" si="47"/>
        <v>399</v>
      </c>
      <c r="B404" s="89" t="s">
        <v>674</v>
      </c>
      <c r="C404" s="90" t="s">
        <v>675</v>
      </c>
      <c r="D404" s="91"/>
      <c r="E404" s="91"/>
      <c r="F404" s="79" t="str">
        <f t="shared" si="45"/>
        <v/>
      </c>
      <c r="G404" s="85"/>
    </row>
    <row r="405" spans="1:7" ht="16.149999999999999" customHeight="1">
      <c r="A405" s="81">
        <f t="shared" si="47"/>
        <v>400</v>
      </c>
      <c r="B405" s="89" t="s">
        <v>676</v>
      </c>
      <c r="C405" s="90" t="s">
        <v>677</v>
      </c>
      <c r="D405" s="91"/>
      <c r="E405" s="91"/>
      <c r="F405" s="79" t="str">
        <f t="shared" si="45"/>
        <v/>
      </c>
      <c r="G405" s="85"/>
    </row>
    <row r="406" spans="1:7" ht="16.149999999999999" customHeight="1">
      <c r="A406" s="81">
        <f t="shared" si="47"/>
        <v>401</v>
      </c>
      <c r="B406" s="89" t="s">
        <v>678</v>
      </c>
      <c r="C406" s="90" t="s">
        <v>679</v>
      </c>
      <c r="D406" s="91"/>
      <c r="E406" s="91"/>
      <c r="F406" s="79" t="str">
        <f t="shared" si="45"/>
        <v/>
      </c>
      <c r="G406" s="85"/>
    </row>
    <row r="407" spans="1:7" ht="16.149999999999999" customHeight="1">
      <c r="A407" s="81">
        <f t="shared" si="47"/>
        <v>402</v>
      </c>
      <c r="B407" s="89" t="s">
        <v>680</v>
      </c>
      <c r="C407" s="90" t="s">
        <v>681</v>
      </c>
      <c r="D407" s="91"/>
      <c r="E407" s="91"/>
      <c r="F407" s="79" t="str">
        <f t="shared" si="45"/>
        <v/>
      </c>
      <c r="G407" s="85"/>
    </row>
    <row r="408" spans="1:7" ht="16.149999999999999" customHeight="1">
      <c r="A408" s="81">
        <f t="shared" si="47"/>
        <v>403</v>
      </c>
      <c r="B408" s="89" t="s">
        <v>682</v>
      </c>
      <c r="C408" s="90" t="s">
        <v>683</v>
      </c>
      <c r="D408" s="91"/>
      <c r="E408" s="91"/>
      <c r="F408" s="79" t="str">
        <f t="shared" si="45"/>
        <v/>
      </c>
      <c r="G408" s="85"/>
    </row>
    <row r="409" spans="1:7" ht="16.149999999999999" customHeight="1">
      <c r="A409" s="81">
        <f t="shared" si="47"/>
        <v>404</v>
      </c>
      <c r="B409" s="86" t="s">
        <v>684</v>
      </c>
      <c r="C409" s="87" t="s">
        <v>685</v>
      </c>
      <c r="D409" s="87">
        <f>SUM(D410:D412)</f>
        <v>0</v>
      </c>
      <c r="E409" s="87">
        <f>SUM(E410:E412)</f>
        <v>0</v>
      </c>
      <c r="F409" s="88" t="str">
        <f t="shared" si="45"/>
        <v/>
      </c>
      <c r="G409" s="85"/>
    </row>
    <row r="410" spans="1:7" ht="16.149999999999999" customHeight="1">
      <c r="A410" s="81">
        <f t="shared" si="47"/>
        <v>405</v>
      </c>
      <c r="B410" s="89" t="s">
        <v>686</v>
      </c>
      <c r="C410" s="90" t="s">
        <v>687</v>
      </c>
      <c r="D410" s="91"/>
      <c r="E410" s="91"/>
      <c r="F410" s="79" t="str">
        <f t="shared" si="45"/>
        <v/>
      </c>
      <c r="G410" s="85"/>
    </row>
    <row r="411" spans="1:7" ht="16.149999999999999" customHeight="1">
      <c r="A411" s="81">
        <f t="shared" si="47"/>
        <v>406</v>
      </c>
      <c r="B411" s="89" t="s">
        <v>688</v>
      </c>
      <c r="C411" s="90" t="s">
        <v>689</v>
      </c>
      <c r="D411" s="91"/>
      <c r="E411" s="91"/>
      <c r="F411" s="79" t="str">
        <f t="shared" si="45"/>
        <v/>
      </c>
      <c r="G411" s="85"/>
    </row>
    <row r="412" spans="1:7" ht="16.149999999999999" customHeight="1">
      <c r="A412" s="81">
        <f t="shared" ref="A412:A421" si="48">ROW()-5</f>
        <v>407</v>
      </c>
      <c r="B412" s="89" t="s">
        <v>690</v>
      </c>
      <c r="C412" s="90" t="s">
        <v>691</v>
      </c>
      <c r="D412" s="91"/>
      <c r="E412" s="91"/>
      <c r="F412" s="79" t="str">
        <f t="shared" si="45"/>
        <v/>
      </c>
      <c r="G412" s="85"/>
    </row>
    <row r="413" spans="1:7" ht="16.149999999999999" customHeight="1">
      <c r="A413" s="81">
        <f t="shared" si="48"/>
        <v>408</v>
      </c>
      <c r="B413" s="86" t="s">
        <v>692</v>
      </c>
      <c r="C413" s="87" t="s">
        <v>693</v>
      </c>
      <c r="D413" s="87">
        <f>SUM(D414:D416)</f>
        <v>0</v>
      </c>
      <c r="E413" s="87">
        <f>SUM(E414:E416)</f>
        <v>0</v>
      </c>
      <c r="F413" s="88" t="str">
        <f t="shared" si="45"/>
        <v/>
      </c>
      <c r="G413" s="85"/>
    </row>
    <row r="414" spans="1:7" ht="16.149999999999999" customHeight="1">
      <c r="A414" s="81">
        <f t="shared" si="48"/>
        <v>409</v>
      </c>
      <c r="B414" s="89" t="s">
        <v>694</v>
      </c>
      <c r="C414" s="90" t="s">
        <v>695</v>
      </c>
      <c r="D414" s="91"/>
      <c r="E414" s="91"/>
      <c r="F414" s="79" t="str">
        <f t="shared" si="45"/>
        <v/>
      </c>
      <c r="G414" s="85"/>
    </row>
    <row r="415" spans="1:7" ht="16.149999999999999" customHeight="1">
      <c r="A415" s="81">
        <f t="shared" si="48"/>
        <v>410</v>
      </c>
      <c r="B415" s="89" t="s">
        <v>696</v>
      </c>
      <c r="C415" s="90" t="s">
        <v>697</v>
      </c>
      <c r="D415" s="91"/>
      <c r="E415" s="91"/>
      <c r="F415" s="79" t="str">
        <f t="shared" si="45"/>
        <v/>
      </c>
      <c r="G415" s="85"/>
    </row>
    <row r="416" spans="1:7" ht="16.149999999999999" customHeight="1">
      <c r="A416" s="81">
        <f t="shared" si="48"/>
        <v>411</v>
      </c>
      <c r="B416" s="89" t="s">
        <v>698</v>
      </c>
      <c r="C416" s="90" t="s">
        <v>699</v>
      </c>
      <c r="D416" s="91"/>
      <c r="E416" s="91"/>
      <c r="F416" s="79" t="str">
        <f t="shared" si="45"/>
        <v/>
      </c>
      <c r="G416" s="85"/>
    </row>
    <row r="417" spans="1:7" ht="16.149999999999999" customHeight="1">
      <c r="A417" s="81">
        <f t="shared" si="48"/>
        <v>412</v>
      </c>
      <c r="B417" s="86" t="s">
        <v>700</v>
      </c>
      <c r="C417" s="87" t="s">
        <v>701</v>
      </c>
      <c r="D417" s="87">
        <f>SUM(D418:D420)</f>
        <v>0</v>
      </c>
      <c r="E417" s="87">
        <f>SUM(E418:E420)</f>
        <v>0</v>
      </c>
      <c r="F417" s="88" t="str">
        <f t="shared" si="45"/>
        <v/>
      </c>
      <c r="G417" s="85"/>
    </row>
    <row r="418" spans="1:7" ht="16.149999999999999" customHeight="1">
      <c r="A418" s="81">
        <f t="shared" si="48"/>
        <v>413</v>
      </c>
      <c r="B418" s="89" t="s">
        <v>702</v>
      </c>
      <c r="C418" s="90" t="s">
        <v>703</v>
      </c>
      <c r="D418" s="91"/>
      <c r="E418" s="91"/>
      <c r="F418" s="79" t="str">
        <f t="shared" si="45"/>
        <v/>
      </c>
      <c r="G418" s="85"/>
    </row>
    <row r="419" spans="1:7" ht="16.149999999999999" customHeight="1">
      <c r="A419" s="81">
        <f t="shared" si="48"/>
        <v>414</v>
      </c>
      <c r="B419" s="89" t="s">
        <v>704</v>
      </c>
      <c r="C419" s="90" t="s">
        <v>705</v>
      </c>
      <c r="D419" s="91"/>
      <c r="E419" s="91"/>
      <c r="F419" s="79" t="str">
        <f t="shared" si="45"/>
        <v/>
      </c>
      <c r="G419" s="85"/>
    </row>
    <row r="420" spans="1:7" ht="16.149999999999999" customHeight="1">
      <c r="A420" s="81">
        <f t="shared" si="48"/>
        <v>415</v>
      </c>
      <c r="B420" s="89" t="s">
        <v>706</v>
      </c>
      <c r="C420" s="90" t="s">
        <v>707</v>
      </c>
      <c r="D420" s="91"/>
      <c r="E420" s="91"/>
      <c r="F420" s="79" t="str">
        <f t="shared" si="45"/>
        <v/>
      </c>
      <c r="G420" s="85"/>
    </row>
    <row r="421" spans="1:7" ht="16.149999999999999" customHeight="1">
      <c r="A421" s="81">
        <f t="shared" si="48"/>
        <v>416</v>
      </c>
      <c r="B421" s="86" t="s">
        <v>708</v>
      </c>
      <c r="C421" s="87" t="s">
        <v>709</v>
      </c>
      <c r="D421" s="87">
        <f>SUM(D422:D426)</f>
        <v>0</v>
      </c>
      <c r="E421" s="87">
        <f>SUM(E422:E426)</f>
        <v>0</v>
      </c>
      <c r="F421" s="88" t="str">
        <f t="shared" si="45"/>
        <v/>
      </c>
      <c r="G421" s="85"/>
    </row>
    <row r="422" spans="1:7" ht="16.149999999999999" customHeight="1">
      <c r="A422" s="81">
        <f t="shared" ref="A422:A431" si="49">ROW()-5</f>
        <v>417</v>
      </c>
      <c r="B422" s="89" t="s">
        <v>710</v>
      </c>
      <c r="C422" s="90" t="s">
        <v>711</v>
      </c>
      <c r="D422" s="91"/>
      <c r="E422" s="91"/>
      <c r="F422" s="79" t="str">
        <f t="shared" si="45"/>
        <v/>
      </c>
      <c r="G422" s="85"/>
    </row>
    <row r="423" spans="1:7" ht="16.149999999999999" customHeight="1">
      <c r="A423" s="81">
        <f t="shared" si="49"/>
        <v>418</v>
      </c>
      <c r="B423" s="89" t="s">
        <v>712</v>
      </c>
      <c r="C423" s="90" t="s">
        <v>713</v>
      </c>
      <c r="D423" s="91"/>
      <c r="E423" s="91"/>
      <c r="F423" s="79" t="str">
        <f t="shared" si="45"/>
        <v/>
      </c>
      <c r="G423" s="85"/>
    </row>
    <row r="424" spans="1:7" ht="16.149999999999999" customHeight="1">
      <c r="A424" s="81">
        <f t="shared" si="49"/>
        <v>419</v>
      </c>
      <c r="B424" s="89" t="s">
        <v>714</v>
      </c>
      <c r="C424" s="90" t="s">
        <v>715</v>
      </c>
      <c r="D424" s="91"/>
      <c r="E424" s="91"/>
      <c r="F424" s="79" t="str">
        <f t="shared" si="45"/>
        <v/>
      </c>
      <c r="G424" s="85"/>
    </row>
    <row r="425" spans="1:7" ht="16.149999999999999" customHeight="1">
      <c r="A425" s="81">
        <f t="shared" si="49"/>
        <v>420</v>
      </c>
      <c r="B425" s="89" t="s">
        <v>716</v>
      </c>
      <c r="C425" s="90" t="s">
        <v>717</v>
      </c>
      <c r="D425" s="91"/>
      <c r="E425" s="91"/>
      <c r="F425" s="79" t="str">
        <f t="shared" si="45"/>
        <v/>
      </c>
      <c r="G425" s="85"/>
    </row>
    <row r="426" spans="1:7" ht="16.149999999999999" customHeight="1">
      <c r="A426" s="81">
        <f t="shared" si="49"/>
        <v>421</v>
      </c>
      <c r="B426" s="89" t="s">
        <v>718</v>
      </c>
      <c r="C426" s="90" t="s">
        <v>719</v>
      </c>
      <c r="D426" s="91"/>
      <c r="E426" s="91"/>
      <c r="F426" s="79" t="str">
        <f t="shared" si="45"/>
        <v/>
      </c>
      <c r="G426" s="85"/>
    </row>
    <row r="427" spans="1:7" ht="16.149999999999999" customHeight="1">
      <c r="A427" s="81">
        <f t="shared" si="49"/>
        <v>422</v>
      </c>
      <c r="B427" s="86" t="s">
        <v>720</v>
      </c>
      <c r="C427" s="87" t="s">
        <v>721</v>
      </c>
      <c r="D427" s="87">
        <f>SUM(D428:D433)</f>
        <v>0</v>
      </c>
      <c r="E427" s="87">
        <f>SUM(E428:E433)</f>
        <v>0</v>
      </c>
      <c r="F427" s="88" t="str">
        <f t="shared" si="45"/>
        <v/>
      </c>
      <c r="G427" s="85"/>
    </row>
    <row r="428" spans="1:7" ht="16.149999999999999" customHeight="1">
      <c r="A428" s="81">
        <f t="shared" si="49"/>
        <v>423</v>
      </c>
      <c r="B428" s="89" t="s">
        <v>722</v>
      </c>
      <c r="C428" s="90" t="s">
        <v>723</v>
      </c>
      <c r="D428" s="91"/>
      <c r="E428" s="91"/>
      <c r="F428" s="79" t="str">
        <f t="shared" si="45"/>
        <v/>
      </c>
      <c r="G428" s="85"/>
    </row>
    <row r="429" spans="1:7" ht="16.149999999999999" customHeight="1">
      <c r="A429" s="81">
        <f t="shared" si="49"/>
        <v>424</v>
      </c>
      <c r="B429" s="89" t="s">
        <v>724</v>
      </c>
      <c r="C429" s="90" t="s">
        <v>725</v>
      </c>
      <c r="D429" s="91"/>
      <c r="E429" s="91"/>
      <c r="F429" s="79" t="str">
        <f t="shared" si="45"/>
        <v/>
      </c>
      <c r="G429" s="85"/>
    </row>
    <row r="430" spans="1:7" ht="16.149999999999999" customHeight="1">
      <c r="A430" s="81">
        <f t="shared" si="49"/>
        <v>425</v>
      </c>
      <c r="B430" s="89" t="s">
        <v>726</v>
      </c>
      <c r="C430" s="90" t="s">
        <v>727</v>
      </c>
      <c r="D430" s="91"/>
      <c r="E430" s="91"/>
      <c r="F430" s="79" t="str">
        <f t="shared" si="45"/>
        <v/>
      </c>
      <c r="G430" s="85"/>
    </row>
    <row r="431" spans="1:7" ht="16.149999999999999" customHeight="1">
      <c r="A431" s="81">
        <f t="shared" si="49"/>
        <v>426</v>
      </c>
      <c r="B431" s="89" t="s">
        <v>728</v>
      </c>
      <c r="C431" s="90" t="s">
        <v>729</v>
      </c>
      <c r="D431" s="91"/>
      <c r="E431" s="91"/>
      <c r="F431" s="79" t="str">
        <f t="shared" si="45"/>
        <v/>
      </c>
      <c r="G431" s="85"/>
    </row>
    <row r="432" spans="1:7" ht="16.149999999999999" customHeight="1">
      <c r="A432" s="81">
        <f t="shared" ref="A432:A441" si="50">ROW()-5</f>
        <v>427</v>
      </c>
      <c r="B432" s="89" t="s">
        <v>730</v>
      </c>
      <c r="C432" s="90" t="s">
        <v>731</v>
      </c>
      <c r="D432" s="91"/>
      <c r="E432" s="91"/>
      <c r="F432" s="79" t="str">
        <f t="shared" si="45"/>
        <v/>
      </c>
      <c r="G432" s="85"/>
    </row>
    <row r="433" spans="1:7" ht="16.149999999999999" customHeight="1">
      <c r="A433" s="81">
        <f t="shared" si="50"/>
        <v>428</v>
      </c>
      <c r="B433" s="89" t="s">
        <v>732</v>
      </c>
      <c r="C433" s="90" t="s">
        <v>733</v>
      </c>
      <c r="D433" s="91"/>
      <c r="E433" s="91"/>
      <c r="F433" s="79" t="str">
        <f t="shared" si="45"/>
        <v/>
      </c>
      <c r="G433" s="85"/>
    </row>
    <row r="434" spans="1:7" ht="16.149999999999999" customHeight="1">
      <c r="A434" s="81">
        <f t="shared" si="50"/>
        <v>429</v>
      </c>
      <c r="B434" s="86" t="s">
        <v>734</v>
      </c>
      <c r="C434" s="87" t="s">
        <v>735</v>
      </c>
      <c r="D434" s="87">
        <f>SUM(D435)</f>
        <v>0</v>
      </c>
      <c r="E434" s="87">
        <f>SUM(E435)</f>
        <v>0</v>
      </c>
      <c r="F434" s="88" t="str">
        <f t="shared" si="45"/>
        <v/>
      </c>
      <c r="G434" s="85"/>
    </row>
    <row r="435" spans="1:7" ht="16.149999999999999" customHeight="1">
      <c r="A435" s="81">
        <f t="shared" si="50"/>
        <v>430</v>
      </c>
      <c r="B435" s="89" t="s">
        <v>736</v>
      </c>
      <c r="C435" s="90" t="s">
        <v>735</v>
      </c>
      <c r="D435" s="91"/>
      <c r="E435" s="91"/>
      <c r="F435" s="79" t="str">
        <f t="shared" si="45"/>
        <v/>
      </c>
      <c r="G435" s="85"/>
    </row>
    <row r="436" spans="1:7" ht="16.149999999999999" customHeight="1">
      <c r="A436" s="81">
        <f t="shared" si="50"/>
        <v>431</v>
      </c>
      <c r="B436" s="95" t="s">
        <v>737</v>
      </c>
      <c r="C436" s="96" t="s">
        <v>738</v>
      </c>
      <c r="D436" s="96">
        <f>D437+D442+D451+D457+D462+D467+D472+D479+D483+D487+D494</f>
        <v>0</v>
      </c>
      <c r="E436" s="96">
        <f>E437+E442+E451+E457+E462+E467+E472+E479+E483+E487+E494</f>
        <v>0</v>
      </c>
      <c r="F436" s="84" t="str">
        <f t="shared" si="45"/>
        <v/>
      </c>
      <c r="G436" s="85"/>
    </row>
    <row r="437" spans="1:7" ht="16.149999999999999" customHeight="1">
      <c r="A437" s="81">
        <f t="shared" si="50"/>
        <v>432</v>
      </c>
      <c r="B437" s="86" t="s">
        <v>739</v>
      </c>
      <c r="C437" s="87" t="s">
        <v>740</v>
      </c>
      <c r="D437" s="87">
        <f>SUM(D438:D441)</f>
        <v>0</v>
      </c>
      <c r="E437" s="87">
        <f>SUM(E438:E441)</f>
        <v>0</v>
      </c>
      <c r="F437" s="88" t="str">
        <f t="shared" si="45"/>
        <v/>
      </c>
      <c r="G437" s="85"/>
    </row>
    <row r="438" spans="1:7" ht="16.149999999999999" customHeight="1">
      <c r="A438" s="81">
        <f t="shared" si="50"/>
        <v>433</v>
      </c>
      <c r="B438" s="89" t="s">
        <v>741</v>
      </c>
      <c r="C438" s="90" t="s">
        <v>43</v>
      </c>
      <c r="D438" s="91"/>
      <c r="E438" s="91"/>
      <c r="F438" s="79" t="str">
        <f t="shared" si="45"/>
        <v/>
      </c>
      <c r="G438" s="85"/>
    </row>
    <row r="439" spans="1:7" ht="16.149999999999999" customHeight="1">
      <c r="A439" s="81">
        <f t="shared" si="50"/>
        <v>434</v>
      </c>
      <c r="B439" s="89" t="s">
        <v>742</v>
      </c>
      <c r="C439" s="90" t="s">
        <v>45</v>
      </c>
      <c r="D439" s="91"/>
      <c r="E439" s="91"/>
      <c r="F439" s="79" t="str">
        <f t="shared" si="45"/>
        <v/>
      </c>
      <c r="G439" s="85"/>
    </row>
    <row r="440" spans="1:7" ht="16.149999999999999" customHeight="1">
      <c r="A440" s="81">
        <f t="shared" si="50"/>
        <v>435</v>
      </c>
      <c r="B440" s="89" t="s">
        <v>743</v>
      </c>
      <c r="C440" s="90" t="s">
        <v>47</v>
      </c>
      <c r="D440" s="91"/>
      <c r="E440" s="91"/>
      <c r="F440" s="79" t="str">
        <f t="shared" si="45"/>
        <v/>
      </c>
      <c r="G440" s="85"/>
    </row>
    <row r="441" spans="1:7" ht="16.149999999999999" customHeight="1">
      <c r="A441" s="81">
        <f t="shared" si="50"/>
        <v>436</v>
      </c>
      <c r="B441" s="89" t="s">
        <v>744</v>
      </c>
      <c r="C441" s="90" t="s">
        <v>745</v>
      </c>
      <c r="D441" s="91"/>
      <c r="E441" s="91"/>
      <c r="F441" s="79" t="str">
        <f t="shared" si="45"/>
        <v/>
      </c>
      <c r="G441" s="85"/>
    </row>
    <row r="442" spans="1:7" ht="16.149999999999999" customHeight="1">
      <c r="A442" s="81">
        <f t="shared" ref="A442:A451" si="51">ROW()-5</f>
        <v>437</v>
      </c>
      <c r="B442" s="86" t="s">
        <v>746</v>
      </c>
      <c r="C442" s="87" t="s">
        <v>747</v>
      </c>
      <c r="D442" s="87">
        <f>SUM(D443:D450)</f>
        <v>0</v>
      </c>
      <c r="E442" s="87">
        <f>SUM(E443:E450)</f>
        <v>0</v>
      </c>
      <c r="F442" s="88" t="str">
        <f t="shared" si="45"/>
        <v/>
      </c>
      <c r="G442" s="85"/>
    </row>
    <row r="443" spans="1:7" ht="16.149999999999999" customHeight="1">
      <c r="A443" s="81">
        <f t="shared" si="51"/>
        <v>438</v>
      </c>
      <c r="B443" s="89" t="s">
        <v>748</v>
      </c>
      <c r="C443" s="90" t="s">
        <v>749</v>
      </c>
      <c r="D443" s="91"/>
      <c r="E443" s="91"/>
      <c r="F443" s="79" t="str">
        <f t="shared" si="45"/>
        <v/>
      </c>
      <c r="G443" s="85"/>
    </row>
    <row r="444" spans="1:7" ht="16.149999999999999" customHeight="1">
      <c r="A444" s="81">
        <f t="shared" si="51"/>
        <v>439</v>
      </c>
      <c r="B444" s="89" t="s">
        <v>750</v>
      </c>
      <c r="C444" s="90" t="s">
        <v>751</v>
      </c>
      <c r="D444" s="91"/>
      <c r="E444" s="91"/>
      <c r="F444" s="79" t="str">
        <f t="shared" si="45"/>
        <v/>
      </c>
      <c r="G444" s="85"/>
    </row>
    <row r="445" spans="1:7" ht="16.149999999999999" customHeight="1">
      <c r="A445" s="81">
        <f t="shared" si="51"/>
        <v>440</v>
      </c>
      <c r="B445" s="89" t="s">
        <v>752</v>
      </c>
      <c r="C445" s="90" t="s">
        <v>753</v>
      </c>
      <c r="D445" s="91"/>
      <c r="E445" s="91"/>
      <c r="F445" s="79" t="str">
        <f t="shared" si="45"/>
        <v/>
      </c>
      <c r="G445" s="85"/>
    </row>
    <row r="446" spans="1:7" ht="16.149999999999999" customHeight="1">
      <c r="A446" s="81">
        <f t="shared" si="51"/>
        <v>441</v>
      </c>
      <c r="B446" s="89" t="s">
        <v>754</v>
      </c>
      <c r="C446" s="90" t="s">
        <v>755</v>
      </c>
      <c r="D446" s="91"/>
      <c r="E446" s="91"/>
      <c r="F446" s="79" t="str">
        <f t="shared" si="45"/>
        <v/>
      </c>
      <c r="G446" s="85"/>
    </row>
    <row r="447" spans="1:7" ht="16.149999999999999" customHeight="1">
      <c r="A447" s="81">
        <f t="shared" si="51"/>
        <v>442</v>
      </c>
      <c r="B447" s="89" t="s">
        <v>756</v>
      </c>
      <c r="C447" s="90" t="s">
        <v>757</v>
      </c>
      <c r="D447" s="91"/>
      <c r="E447" s="91"/>
      <c r="F447" s="79" t="str">
        <f t="shared" si="45"/>
        <v/>
      </c>
      <c r="G447" s="85"/>
    </row>
    <row r="448" spans="1:7" ht="16.149999999999999" customHeight="1">
      <c r="A448" s="81">
        <f t="shared" si="51"/>
        <v>443</v>
      </c>
      <c r="B448" s="89" t="s">
        <v>758</v>
      </c>
      <c r="C448" s="90" t="s">
        <v>759</v>
      </c>
      <c r="D448" s="91"/>
      <c r="E448" s="91"/>
      <c r="F448" s="79" t="str">
        <f t="shared" si="45"/>
        <v/>
      </c>
      <c r="G448" s="85"/>
    </row>
    <row r="449" spans="1:7" ht="16.149999999999999" customHeight="1">
      <c r="A449" s="81">
        <f t="shared" si="51"/>
        <v>444</v>
      </c>
      <c r="B449" s="89" t="s">
        <v>760</v>
      </c>
      <c r="C449" s="90" t="s">
        <v>761</v>
      </c>
      <c r="D449" s="91"/>
      <c r="E449" s="91"/>
      <c r="F449" s="79" t="str">
        <f t="shared" si="45"/>
        <v/>
      </c>
      <c r="G449" s="85"/>
    </row>
    <row r="450" spans="1:7" ht="16.149999999999999" customHeight="1">
      <c r="A450" s="81">
        <f t="shared" si="51"/>
        <v>445</v>
      </c>
      <c r="B450" s="89" t="s">
        <v>762</v>
      </c>
      <c r="C450" s="90" t="s">
        <v>763</v>
      </c>
      <c r="D450" s="91"/>
      <c r="E450" s="91"/>
      <c r="F450" s="79" t="str">
        <f t="shared" si="45"/>
        <v/>
      </c>
      <c r="G450" s="85"/>
    </row>
    <row r="451" spans="1:7" ht="16.149999999999999" customHeight="1">
      <c r="A451" s="81">
        <f t="shared" si="51"/>
        <v>446</v>
      </c>
      <c r="B451" s="86" t="s">
        <v>764</v>
      </c>
      <c r="C451" s="87" t="s">
        <v>765</v>
      </c>
      <c r="D451" s="87">
        <f>SUM(D452:D456)</f>
        <v>0</v>
      </c>
      <c r="E451" s="87">
        <f>SUM(E452:E456)</f>
        <v>0</v>
      </c>
      <c r="F451" s="88" t="str">
        <f t="shared" si="45"/>
        <v/>
      </c>
      <c r="G451" s="85"/>
    </row>
    <row r="452" spans="1:7" ht="16.149999999999999" customHeight="1">
      <c r="A452" s="81">
        <f t="shared" ref="A452:A461" si="52">ROW()-5</f>
        <v>447</v>
      </c>
      <c r="B452" s="89" t="s">
        <v>766</v>
      </c>
      <c r="C452" s="90" t="s">
        <v>749</v>
      </c>
      <c r="D452" s="91"/>
      <c r="E452" s="91"/>
      <c r="F452" s="79" t="str">
        <f t="shared" si="45"/>
        <v/>
      </c>
      <c r="G452" s="85"/>
    </row>
    <row r="453" spans="1:7" ht="16.149999999999999" customHeight="1">
      <c r="A453" s="81">
        <f t="shared" si="52"/>
        <v>448</v>
      </c>
      <c r="B453" s="89" t="s">
        <v>767</v>
      </c>
      <c r="C453" s="90" t="s">
        <v>768</v>
      </c>
      <c r="D453" s="91"/>
      <c r="E453" s="91"/>
      <c r="F453" s="79" t="str">
        <f t="shared" si="45"/>
        <v/>
      </c>
      <c r="G453" s="85"/>
    </row>
    <row r="454" spans="1:7" ht="16.149999999999999" customHeight="1">
      <c r="A454" s="81">
        <f t="shared" si="52"/>
        <v>449</v>
      </c>
      <c r="B454" s="89" t="s">
        <v>769</v>
      </c>
      <c r="C454" s="90" t="s">
        <v>770</v>
      </c>
      <c r="D454" s="91"/>
      <c r="E454" s="91"/>
      <c r="F454" s="79" t="str">
        <f t="shared" ref="F454:F517" si="53">IF(D454=0,"",E454/D454*100)</f>
        <v/>
      </c>
      <c r="G454" s="85"/>
    </row>
    <row r="455" spans="1:7" ht="16.149999999999999" customHeight="1">
      <c r="A455" s="81">
        <f t="shared" si="52"/>
        <v>450</v>
      </c>
      <c r="B455" s="89" t="s">
        <v>771</v>
      </c>
      <c r="C455" s="90" t="s">
        <v>772</v>
      </c>
      <c r="D455" s="91"/>
      <c r="E455" s="91"/>
      <c r="F455" s="79" t="str">
        <f t="shared" si="53"/>
        <v/>
      </c>
      <c r="G455" s="85"/>
    </row>
    <row r="456" spans="1:7" ht="16.149999999999999" customHeight="1">
      <c r="A456" s="81">
        <f t="shared" si="52"/>
        <v>451</v>
      </c>
      <c r="B456" s="89" t="s">
        <v>773</v>
      </c>
      <c r="C456" s="90" t="s">
        <v>774</v>
      </c>
      <c r="D456" s="91"/>
      <c r="E456" s="91"/>
      <c r="F456" s="79" t="str">
        <f t="shared" si="53"/>
        <v/>
      </c>
      <c r="G456" s="85"/>
    </row>
    <row r="457" spans="1:7" ht="16.149999999999999" customHeight="1">
      <c r="A457" s="81">
        <f t="shared" si="52"/>
        <v>452</v>
      </c>
      <c r="B457" s="86" t="s">
        <v>775</v>
      </c>
      <c r="C457" s="87" t="s">
        <v>776</v>
      </c>
      <c r="D457" s="87">
        <f>SUM(D458:D461)</f>
        <v>0</v>
      </c>
      <c r="E457" s="87">
        <f>SUM(E458:E461)</f>
        <v>0</v>
      </c>
      <c r="F457" s="88" t="str">
        <f t="shared" si="53"/>
        <v/>
      </c>
      <c r="G457" s="85"/>
    </row>
    <row r="458" spans="1:7" ht="16.149999999999999" customHeight="1">
      <c r="A458" s="81">
        <f t="shared" si="52"/>
        <v>453</v>
      </c>
      <c r="B458" s="89" t="s">
        <v>777</v>
      </c>
      <c r="C458" s="90" t="s">
        <v>749</v>
      </c>
      <c r="D458" s="91"/>
      <c r="E458" s="91"/>
      <c r="F458" s="79" t="str">
        <f t="shared" si="53"/>
        <v/>
      </c>
      <c r="G458" s="85"/>
    </row>
    <row r="459" spans="1:7" ht="16.149999999999999" customHeight="1">
      <c r="A459" s="81">
        <f t="shared" si="52"/>
        <v>454</v>
      </c>
      <c r="B459" s="89" t="s">
        <v>778</v>
      </c>
      <c r="C459" s="90" t="s">
        <v>779</v>
      </c>
      <c r="D459" s="91"/>
      <c r="E459" s="91"/>
      <c r="F459" s="79" t="str">
        <f t="shared" si="53"/>
        <v/>
      </c>
      <c r="G459" s="85"/>
    </row>
    <row r="460" spans="1:7" ht="16.149999999999999" customHeight="1">
      <c r="A460" s="81">
        <f t="shared" si="52"/>
        <v>455</v>
      </c>
      <c r="B460" s="89" t="s">
        <v>780</v>
      </c>
      <c r="C460" s="90" t="s">
        <v>781</v>
      </c>
      <c r="D460" s="91"/>
      <c r="E460" s="91"/>
      <c r="F460" s="79" t="str">
        <f t="shared" si="53"/>
        <v/>
      </c>
      <c r="G460" s="85"/>
    </row>
    <row r="461" spans="1:7" ht="16.149999999999999" customHeight="1">
      <c r="A461" s="81">
        <f t="shared" si="52"/>
        <v>456</v>
      </c>
      <c r="B461" s="89" t="s">
        <v>782</v>
      </c>
      <c r="C461" s="90" t="s">
        <v>783</v>
      </c>
      <c r="D461" s="91"/>
      <c r="E461" s="91"/>
      <c r="F461" s="79" t="str">
        <f t="shared" si="53"/>
        <v/>
      </c>
      <c r="G461" s="85"/>
    </row>
    <row r="462" spans="1:7" ht="16.149999999999999" customHeight="1">
      <c r="A462" s="81">
        <f t="shared" ref="A462:A471" si="54">ROW()-5</f>
        <v>457</v>
      </c>
      <c r="B462" s="86" t="s">
        <v>784</v>
      </c>
      <c r="C462" s="87" t="s">
        <v>785</v>
      </c>
      <c r="D462" s="87">
        <f>SUM(D463:D466)</f>
        <v>0</v>
      </c>
      <c r="E462" s="87">
        <f>SUM(E463:E466)</f>
        <v>0</v>
      </c>
      <c r="F462" s="88" t="str">
        <f t="shared" si="53"/>
        <v/>
      </c>
      <c r="G462" s="85"/>
    </row>
    <row r="463" spans="1:7" ht="16.149999999999999" customHeight="1">
      <c r="A463" s="81">
        <f t="shared" si="54"/>
        <v>458</v>
      </c>
      <c r="B463" s="89" t="s">
        <v>786</v>
      </c>
      <c r="C463" s="90" t="s">
        <v>749</v>
      </c>
      <c r="D463" s="91"/>
      <c r="E463" s="91"/>
      <c r="F463" s="79" t="str">
        <f t="shared" si="53"/>
        <v/>
      </c>
      <c r="G463" s="85"/>
    </row>
    <row r="464" spans="1:7" ht="16.149999999999999" customHeight="1">
      <c r="A464" s="81">
        <f t="shared" si="54"/>
        <v>459</v>
      </c>
      <c r="B464" s="89" t="s">
        <v>787</v>
      </c>
      <c r="C464" s="90" t="s">
        <v>788</v>
      </c>
      <c r="D464" s="91"/>
      <c r="E464" s="91"/>
      <c r="F464" s="79" t="str">
        <f t="shared" si="53"/>
        <v/>
      </c>
      <c r="G464" s="85"/>
    </row>
    <row r="465" spans="1:7" ht="16.149999999999999" customHeight="1">
      <c r="A465" s="81">
        <f t="shared" si="54"/>
        <v>460</v>
      </c>
      <c r="B465" s="89" t="s">
        <v>789</v>
      </c>
      <c r="C465" s="90" t="s">
        <v>790</v>
      </c>
      <c r="D465" s="91"/>
      <c r="E465" s="91"/>
      <c r="F465" s="79" t="str">
        <f t="shared" si="53"/>
        <v/>
      </c>
      <c r="G465" s="85"/>
    </row>
    <row r="466" spans="1:7" ht="16.149999999999999" customHeight="1">
      <c r="A466" s="81">
        <f t="shared" si="54"/>
        <v>461</v>
      </c>
      <c r="B466" s="89" t="s">
        <v>791</v>
      </c>
      <c r="C466" s="90" t="s">
        <v>792</v>
      </c>
      <c r="D466" s="91"/>
      <c r="E466" s="91"/>
      <c r="F466" s="79" t="str">
        <f t="shared" si="53"/>
        <v/>
      </c>
      <c r="G466" s="85"/>
    </row>
    <row r="467" spans="1:7" ht="16.149999999999999" customHeight="1">
      <c r="A467" s="81">
        <f t="shared" si="54"/>
        <v>462</v>
      </c>
      <c r="B467" s="86" t="s">
        <v>793</v>
      </c>
      <c r="C467" s="87" t="s">
        <v>794</v>
      </c>
      <c r="D467" s="87">
        <f>SUM(D468:D471)</f>
        <v>0</v>
      </c>
      <c r="E467" s="87">
        <f>SUM(E468:E471)</f>
        <v>0</v>
      </c>
      <c r="F467" s="88" t="str">
        <f t="shared" si="53"/>
        <v/>
      </c>
      <c r="G467" s="85"/>
    </row>
    <row r="468" spans="1:7" ht="16.149999999999999" customHeight="1">
      <c r="A468" s="81">
        <f t="shared" si="54"/>
        <v>463</v>
      </c>
      <c r="B468" s="89" t="s">
        <v>795</v>
      </c>
      <c r="C468" s="90" t="s">
        <v>796</v>
      </c>
      <c r="D468" s="91"/>
      <c r="E468" s="91"/>
      <c r="F468" s="79" t="str">
        <f t="shared" si="53"/>
        <v/>
      </c>
      <c r="G468" s="85"/>
    </row>
    <row r="469" spans="1:7" ht="16.149999999999999" customHeight="1">
      <c r="A469" s="81">
        <f t="shared" si="54"/>
        <v>464</v>
      </c>
      <c r="B469" s="89" t="s">
        <v>797</v>
      </c>
      <c r="C469" s="90" t="s">
        <v>798</v>
      </c>
      <c r="D469" s="91"/>
      <c r="E469" s="91"/>
      <c r="F469" s="79" t="str">
        <f t="shared" si="53"/>
        <v/>
      </c>
      <c r="G469" s="85"/>
    </row>
    <row r="470" spans="1:7" ht="16.149999999999999" customHeight="1">
      <c r="A470" s="81">
        <f t="shared" si="54"/>
        <v>465</v>
      </c>
      <c r="B470" s="89" t="s">
        <v>799</v>
      </c>
      <c r="C470" s="90" t="s">
        <v>800</v>
      </c>
      <c r="D470" s="91"/>
      <c r="E470" s="91"/>
      <c r="F470" s="79" t="str">
        <f t="shared" si="53"/>
        <v/>
      </c>
      <c r="G470" s="85"/>
    </row>
    <row r="471" spans="1:7" ht="16.149999999999999" customHeight="1">
      <c r="A471" s="81">
        <f t="shared" si="54"/>
        <v>466</v>
      </c>
      <c r="B471" s="89" t="s">
        <v>801</v>
      </c>
      <c r="C471" s="90" t="s">
        <v>802</v>
      </c>
      <c r="D471" s="91"/>
      <c r="E471" s="91"/>
      <c r="F471" s="79" t="str">
        <f t="shared" si="53"/>
        <v/>
      </c>
      <c r="G471" s="85"/>
    </row>
    <row r="472" spans="1:7" ht="16.149999999999999" customHeight="1">
      <c r="A472" s="81">
        <f t="shared" ref="A472:A481" si="55">ROW()-5</f>
        <v>467</v>
      </c>
      <c r="B472" s="86" t="s">
        <v>803</v>
      </c>
      <c r="C472" s="87" t="s">
        <v>804</v>
      </c>
      <c r="D472" s="87">
        <f>SUM(D473:D478)</f>
        <v>0</v>
      </c>
      <c r="E472" s="87">
        <f>SUM(E473:E478)</f>
        <v>0</v>
      </c>
      <c r="F472" s="88" t="str">
        <f t="shared" si="53"/>
        <v/>
      </c>
      <c r="G472" s="85"/>
    </row>
    <row r="473" spans="1:7" ht="16.149999999999999" customHeight="1">
      <c r="A473" s="81">
        <f t="shared" si="55"/>
        <v>468</v>
      </c>
      <c r="B473" s="89" t="s">
        <v>805</v>
      </c>
      <c r="C473" s="90" t="s">
        <v>749</v>
      </c>
      <c r="D473" s="91"/>
      <c r="E473" s="91"/>
      <c r="F473" s="79" t="str">
        <f t="shared" si="53"/>
        <v/>
      </c>
      <c r="G473" s="85"/>
    </row>
    <row r="474" spans="1:7" ht="16.149999999999999" customHeight="1">
      <c r="A474" s="81">
        <f t="shared" si="55"/>
        <v>469</v>
      </c>
      <c r="B474" s="89" t="s">
        <v>806</v>
      </c>
      <c r="C474" s="90" t="s">
        <v>807</v>
      </c>
      <c r="D474" s="91"/>
      <c r="E474" s="91"/>
      <c r="F474" s="79" t="str">
        <f t="shared" si="53"/>
        <v/>
      </c>
      <c r="G474" s="85"/>
    </row>
    <row r="475" spans="1:7" ht="16.149999999999999" customHeight="1">
      <c r="A475" s="81">
        <f t="shared" si="55"/>
        <v>470</v>
      </c>
      <c r="B475" s="89" t="s">
        <v>808</v>
      </c>
      <c r="C475" s="90" t="s">
        <v>809</v>
      </c>
      <c r="D475" s="91"/>
      <c r="E475" s="91"/>
      <c r="F475" s="79" t="str">
        <f t="shared" si="53"/>
        <v/>
      </c>
      <c r="G475" s="85"/>
    </row>
    <row r="476" spans="1:7" ht="16.149999999999999" customHeight="1">
      <c r="A476" s="81">
        <f t="shared" si="55"/>
        <v>471</v>
      </c>
      <c r="B476" s="89" t="s">
        <v>810</v>
      </c>
      <c r="C476" s="90" t="s">
        <v>811</v>
      </c>
      <c r="D476" s="91"/>
      <c r="E476" s="91"/>
      <c r="F476" s="79" t="str">
        <f t="shared" si="53"/>
        <v/>
      </c>
      <c r="G476" s="85"/>
    </row>
    <row r="477" spans="1:7" ht="16.149999999999999" customHeight="1">
      <c r="A477" s="81">
        <f t="shared" si="55"/>
        <v>472</v>
      </c>
      <c r="B477" s="89" t="s">
        <v>812</v>
      </c>
      <c r="C477" s="90" t="s">
        <v>813</v>
      </c>
      <c r="D477" s="91"/>
      <c r="E477" s="91"/>
      <c r="F477" s="79" t="str">
        <f t="shared" si="53"/>
        <v/>
      </c>
      <c r="G477" s="85"/>
    </row>
    <row r="478" spans="1:7" ht="16.149999999999999" customHeight="1">
      <c r="A478" s="81">
        <f t="shared" si="55"/>
        <v>473</v>
      </c>
      <c r="B478" s="89" t="s">
        <v>814</v>
      </c>
      <c r="C478" s="90" t="s">
        <v>815</v>
      </c>
      <c r="D478" s="91"/>
      <c r="E478" s="91"/>
      <c r="F478" s="79" t="str">
        <f t="shared" si="53"/>
        <v/>
      </c>
      <c r="G478" s="85"/>
    </row>
    <row r="479" spans="1:7" ht="16.149999999999999" customHeight="1">
      <c r="A479" s="81">
        <f t="shared" si="55"/>
        <v>474</v>
      </c>
      <c r="B479" s="86" t="s">
        <v>816</v>
      </c>
      <c r="C479" s="87" t="s">
        <v>817</v>
      </c>
      <c r="D479" s="87">
        <f>SUM(D480:D482)</f>
        <v>0</v>
      </c>
      <c r="E479" s="87">
        <f>SUM(E480:E482)</f>
        <v>0</v>
      </c>
      <c r="F479" s="88" t="str">
        <f t="shared" si="53"/>
        <v/>
      </c>
      <c r="G479" s="85"/>
    </row>
    <row r="480" spans="1:7" ht="16.149999999999999" customHeight="1">
      <c r="A480" s="81">
        <f t="shared" si="55"/>
        <v>475</v>
      </c>
      <c r="B480" s="89" t="s">
        <v>818</v>
      </c>
      <c r="C480" s="90" t="s">
        <v>819</v>
      </c>
      <c r="D480" s="91"/>
      <c r="E480" s="91"/>
      <c r="F480" s="79" t="str">
        <f t="shared" si="53"/>
        <v/>
      </c>
      <c r="G480" s="85"/>
    </row>
    <row r="481" spans="1:7" ht="16.149999999999999" customHeight="1">
      <c r="A481" s="81">
        <f t="shared" si="55"/>
        <v>476</v>
      </c>
      <c r="B481" s="89" t="s">
        <v>820</v>
      </c>
      <c r="C481" s="90" t="s">
        <v>821</v>
      </c>
      <c r="D481" s="91"/>
      <c r="E481" s="91"/>
      <c r="F481" s="79" t="str">
        <f t="shared" si="53"/>
        <v/>
      </c>
      <c r="G481" s="85"/>
    </row>
    <row r="482" spans="1:7" ht="16.149999999999999" customHeight="1">
      <c r="A482" s="81">
        <f t="shared" ref="A482:A491" si="56">ROW()-5</f>
        <v>477</v>
      </c>
      <c r="B482" s="89" t="s">
        <v>822</v>
      </c>
      <c r="C482" s="90" t="s">
        <v>823</v>
      </c>
      <c r="D482" s="91"/>
      <c r="E482" s="91"/>
      <c r="F482" s="79" t="str">
        <f t="shared" si="53"/>
        <v/>
      </c>
      <c r="G482" s="85"/>
    </row>
    <row r="483" spans="1:7" ht="16.149999999999999" customHeight="1">
      <c r="A483" s="81">
        <f t="shared" si="56"/>
        <v>478</v>
      </c>
      <c r="B483" s="86" t="s">
        <v>824</v>
      </c>
      <c r="C483" s="87" t="s">
        <v>825</v>
      </c>
      <c r="D483" s="87">
        <f>SUM(D484:D486)</f>
        <v>0</v>
      </c>
      <c r="E483" s="87">
        <f>SUM(E484:E486)</f>
        <v>0</v>
      </c>
      <c r="F483" s="88" t="str">
        <f t="shared" si="53"/>
        <v/>
      </c>
      <c r="G483" s="85"/>
    </row>
    <row r="484" spans="1:7" ht="16.149999999999999" customHeight="1">
      <c r="A484" s="81">
        <f t="shared" si="56"/>
        <v>479</v>
      </c>
      <c r="B484" s="89" t="s">
        <v>826</v>
      </c>
      <c r="C484" s="90" t="s">
        <v>827</v>
      </c>
      <c r="D484" s="91"/>
      <c r="E484" s="91"/>
      <c r="F484" s="79" t="str">
        <f t="shared" si="53"/>
        <v/>
      </c>
      <c r="G484" s="85"/>
    </row>
    <row r="485" spans="1:7" ht="16.149999999999999" customHeight="1">
      <c r="A485" s="81">
        <f t="shared" si="56"/>
        <v>480</v>
      </c>
      <c r="B485" s="89" t="s">
        <v>828</v>
      </c>
      <c r="C485" s="90" t="s">
        <v>829</v>
      </c>
      <c r="D485" s="91"/>
      <c r="E485" s="91"/>
      <c r="F485" s="79" t="str">
        <f t="shared" si="53"/>
        <v/>
      </c>
      <c r="G485" s="85"/>
    </row>
    <row r="486" spans="1:7" ht="16.149999999999999" customHeight="1">
      <c r="A486" s="81">
        <f t="shared" si="56"/>
        <v>481</v>
      </c>
      <c r="B486" s="89" t="s">
        <v>830</v>
      </c>
      <c r="C486" s="90" t="s">
        <v>831</v>
      </c>
      <c r="D486" s="91"/>
      <c r="E486" s="91"/>
      <c r="F486" s="79" t="str">
        <f t="shared" si="53"/>
        <v/>
      </c>
      <c r="G486" s="85"/>
    </row>
    <row r="487" spans="1:7" ht="16.149999999999999" customHeight="1">
      <c r="A487" s="81">
        <f t="shared" si="56"/>
        <v>482</v>
      </c>
      <c r="B487" s="86" t="s">
        <v>832</v>
      </c>
      <c r="C487" s="87" t="s">
        <v>833</v>
      </c>
      <c r="D487" s="87">
        <f>SUM(D488:D493)</f>
        <v>0</v>
      </c>
      <c r="E487" s="87">
        <f>SUM(E488:E493)</f>
        <v>0</v>
      </c>
      <c r="F487" s="88" t="str">
        <f t="shared" si="53"/>
        <v/>
      </c>
      <c r="G487" s="85"/>
    </row>
    <row r="488" spans="1:7" ht="16.149999999999999" customHeight="1">
      <c r="A488" s="81">
        <f t="shared" si="56"/>
        <v>483</v>
      </c>
      <c r="B488" s="89" t="s">
        <v>834</v>
      </c>
      <c r="C488" s="90" t="s">
        <v>835</v>
      </c>
      <c r="D488" s="91"/>
      <c r="E488" s="91"/>
      <c r="F488" s="79" t="str">
        <f t="shared" si="53"/>
        <v/>
      </c>
      <c r="G488" s="85"/>
    </row>
    <row r="489" spans="1:7" ht="16.149999999999999" customHeight="1">
      <c r="A489" s="81">
        <f t="shared" si="56"/>
        <v>484</v>
      </c>
      <c r="B489" s="89" t="s">
        <v>836</v>
      </c>
      <c r="C489" s="90" t="s">
        <v>837</v>
      </c>
      <c r="D489" s="91"/>
      <c r="E489" s="91"/>
      <c r="F489" s="79" t="str">
        <f t="shared" si="53"/>
        <v/>
      </c>
      <c r="G489" s="85"/>
    </row>
    <row r="490" spans="1:7" ht="16.149999999999999" customHeight="1">
      <c r="A490" s="81">
        <f t="shared" si="56"/>
        <v>485</v>
      </c>
      <c r="B490" s="89" t="s">
        <v>838</v>
      </c>
      <c r="C490" s="90" t="s">
        <v>839</v>
      </c>
      <c r="D490" s="91"/>
      <c r="E490" s="91"/>
      <c r="F490" s="79" t="str">
        <f t="shared" si="53"/>
        <v/>
      </c>
      <c r="G490" s="85"/>
    </row>
    <row r="491" spans="1:7" ht="16.149999999999999" customHeight="1">
      <c r="A491" s="81">
        <f t="shared" si="56"/>
        <v>486</v>
      </c>
      <c r="B491" s="89" t="s">
        <v>840</v>
      </c>
      <c r="C491" s="90" t="s">
        <v>841</v>
      </c>
      <c r="D491" s="91"/>
      <c r="E491" s="91"/>
      <c r="F491" s="79" t="str">
        <f t="shared" si="53"/>
        <v/>
      </c>
      <c r="G491" s="85"/>
    </row>
    <row r="492" spans="1:7" ht="16.149999999999999" customHeight="1">
      <c r="A492" s="81">
        <f t="shared" ref="A492:A501" si="57">ROW()-5</f>
        <v>487</v>
      </c>
      <c r="B492" s="89" t="s">
        <v>842</v>
      </c>
      <c r="C492" s="90" t="s">
        <v>843</v>
      </c>
      <c r="D492" s="91"/>
      <c r="E492" s="91"/>
      <c r="F492" s="79" t="str">
        <f t="shared" si="53"/>
        <v/>
      </c>
      <c r="G492" s="85"/>
    </row>
    <row r="493" spans="1:7" ht="16.149999999999999" customHeight="1">
      <c r="A493" s="81">
        <f t="shared" si="57"/>
        <v>488</v>
      </c>
      <c r="B493" s="89" t="s">
        <v>844</v>
      </c>
      <c r="C493" s="90" t="s">
        <v>845</v>
      </c>
      <c r="D493" s="91"/>
      <c r="E493" s="91"/>
      <c r="F493" s="79" t="str">
        <f t="shared" si="53"/>
        <v/>
      </c>
      <c r="G493" s="85"/>
    </row>
    <row r="494" spans="1:7" ht="16.149999999999999" customHeight="1">
      <c r="A494" s="81">
        <f t="shared" si="57"/>
        <v>489</v>
      </c>
      <c r="B494" s="86" t="s">
        <v>846</v>
      </c>
      <c r="C494" s="87" t="s">
        <v>847</v>
      </c>
      <c r="D494" s="87">
        <f>SUM(D495:D498)</f>
        <v>0</v>
      </c>
      <c r="E494" s="87">
        <f>SUM(E495:E498)</f>
        <v>0</v>
      </c>
      <c r="F494" s="88" t="str">
        <f t="shared" si="53"/>
        <v/>
      </c>
      <c r="G494" s="85"/>
    </row>
    <row r="495" spans="1:7" ht="16.149999999999999" customHeight="1">
      <c r="A495" s="81">
        <f t="shared" si="57"/>
        <v>490</v>
      </c>
      <c r="B495" s="89" t="s">
        <v>848</v>
      </c>
      <c r="C495" s="90" t="s">
        <v>849</v>
      </c>
      <c r="D495" s="91"/>
      <c r="E495" s="91"/>
      <c r="F495" s="79" t="str">
        <f t="shared" si="53"/>
        <v/>
      </c>
      <c r="G495" s="85"/>
    </row>
    <row r="496" spans="1:7" ht="16.149999999999999" customHeight="1">
      <c r="A496" s="81">
        <f t="shared" si="57"/>
        <v>491</v>
      </c>
      <c r="B496" s="89" t="s">
        <v>850</v>
      </c>
      <c r="C496" s="90" t="s">
        <v>851</v>
      </c>
      <c r="D496" s="91"/>
      <c r="E496" s="91"/>
      <c r="F496" s="79" t="str">
        <f t="shared" si="53"/>
        <v/>
      </c>
      <c r="G496" s="85"/>
    </row>
    <row r="497" spans="1:7" ht="16.149999999999999" customHeight="1">
      <c r="A497" s="81">
        <f t="shared" si="57"/>
        <v>492</v>
      </c>
      <c r="B497" s="89" t="s">
        <v>852</v>
      </c>
      <c r="C497" s="90" t="s">
        <v>853</v>
      </c>
      <c r="D497" s="91"/>
      <c r="E497" s="91"/>
      <c r="F497" s="79" t="str">
        <f t="shared" si="53"/>
        <v/>
      </c>
      <c r="G497" s="85"/>
    </row>
    <row r="498" spans="1:7" ht="16.149999999999999" customHeight="1">
      <c r="A498" s="81">
        <f t="shared" si="57"/>
        <v>493</v>
      </c>
      <c r="B498" s="89" t="s">
        <v>854</v>
      </c>
      <c r="C498" s="90" t="s">
        <v>847</v>
      </c>
      <c r="D498" s="91"/>
      <c r="E498" s="91"/>
      <c r="F498" s="79" t="str">
        <f t="shared" si="53"/>
        <v/>
      </c>
      <c r="G498" s="85"/>
    </row>
    <row r="499" spans="1:7" ht="16.149999999999999" customHeight="1">
      <c r="A499" s="81">
        <f t="shared" si="57"/>
        <v>494</v>
      </c>
      <c r="B499" s="95" t="s">
        <v>855</v>
      </c>
      <c r="C499" s="96" t="s">
        <v>856</v>
      </c>
      <c r="D499" s="96">
        <f>D500+D516+D524+D535+D544+D550+D558+D564+D567</f>
        <v>48.87</v>
      </c>
      <c r="E499" s="96">
        <f>E500+E516+E524+E535+E544+E550+E558+E564+E567</f>
        <v>47.46</v>
      </c>
      <c r="F499" s="84">
        <f t="shared" si="53"/>
        <v>97.114794352363418</v>
      </c>
      <c r="G499" s="85"/>
    </row>
    <row r="500" spans="1:7" ht="16.149999999999999" customHeight="1">
      <c r="A500" s="81">
        <f t="shared" si="57"/>
        <v>495</v>
      </c>
      <c r="B500" s="86" t="s">
        <v>857</v>
      </c>
      <c r="C500" s="87" t="s">
        <v>858</v>
      </c>
      <c r="D500" s="87">
        <f>SUM(D501:D515)</f>
        <v>48.87</v>
      </c>
      <c r="E500" s="87">
        <f>SUM(E501:E515)</f>
        <v>47.46</v>
      </c>
      <c r="F500" s="88">
        <f t="shared" si="53"/>
        <v>97.114794352363418</v>
      </c>
      <c r="G500" s="85"/>
    </row>
    <row r="501" spans="1:7" ht="16.149999999999999" customHeight="1">
      <c r="A501" s="81">
        <f t="shared" si="57"/>
        <v>496</v>
      </c>
      <c r="B501" s="89" t="s">
        <v>859</v>
      </c>
      <c r="C501" s="90" t="s">
        <v>43</v>
      </c>
      <c r="D501" s="91"/>
      <c r="E501" s="91"/>
      <c r="F501" s="79" t="str">
        <f t="shared" si="53"/>
        <v/>
      </c>
      <c r="G501" s="85"/>
    </row>
    <row r="502" spans="1:7" ht="16.149999999999999" customHeight="1">
      <c r="A502" s="81">
        <f t="shared" ref="A502:A511" si="58">ROW()-5</f>
        <v>497</v>
      </c>
      <c r="B502" s="89" t="s">
        <v>860</v>
      </c>
      <c r="C502" s="90" t="s">
        <v>45</v>
      </c>
      <c r="D502" s="91"/>
      <c r="E502" s="91"/>
      <c r="F502" s="79" t="str">
        <f t="shared" si="53"/>
        <v/>
      </c>
      <c r="G502" s="85"/>
    </row>
    <row r="503" spans="1:7" ht="16.149999999999999" customHeight="1">
      <c r="A503" s="81">
        <f t="shared" si="58"/>
        <v>498</v>
      </c>
      <c r="B503" s="89" t="s">
        <v>861</v>
      </c>
      <c r="C503" s="90" t="s">
        <v>47</v>
      </c>
      <c r="D503" s="91"/>
      <c r="E503" s="91"/>
      <c r="F503" s="79" t="str">
        <f t="shared" si="53"/>
        <v/>
      </c>
      <c r="G503" s="85"/>
    </row>
    <row r="504" spans="1:7" ht="16.149999999999999" customHeight="1">
      <c r="A504" s="81">
        <f t="shared" si="58"/>
        <v>499</v>
      </c>
      <c r="B504" s="89" t="s">
        <v>862</v>
      </c>
      <c r="C504" s="90" t="s">
        <v>863</v>
      </c>
      <c r="D504" s="91"/>
      <c r="E504" s="91"/>
      <c r="F504" s="79" t="str">
        <f t="shared" si="53"/>
        <v/>
      </c>
      <c r="G504" s="85"/>
    </row>
    <row r="505" spans="1:7" ht="16.149999999999999" customHeight="1">
      <c r="A505" s="81">
        <f t="shared" si="58"/>
        <v>500</v>
      </c>
      <c r="B505" s="89" t="s">
        <v>864</v>
      </c>
      <c r="C505" s="90" t="s">
        <v>865</v>
      </c>
      <c r="D505" s="91"/>
      <c r="E505" s="91"/>
      <c r="F505" s="79" t="str">
        <f t="shared" si="53"/>
        <v/>
      </c>
      <c r="G505" s="85"/>
    </row>
    <row r="506" spans="1:7" ht="16.149999999999999" customHeight="1">
      <c r="A506" s="81">
        <f t="shared" si="58"/>
        <v>501</v>
      </c>
      <c r="B506" s="89" t="s">
        <v>866</v>
      </c>
      <c r="C506" s="90" t="s">
        <v>867</v>
      </c>
      <c r="D506" s="91"/>
      <c r="E506" s="91"/>
      <c r="F506" s="79" t="str">
        <f t="shared" si="53"/>
        <v/>
      </c>
      <c r="G506" s="85"/>
    </row>
    <row r="507" spans="1:7" ht="16.149999999999999" customHeight="1">
      <c r="A507" s="81">
        <f t="shared" si="58"/>
        <v>502</v>
      </c>
      <c r="B507" s="89" t="s">
        <v>868</v>
      </c>
      <c r="C507" s="90" t="s">
        <v>869</v>
      </c>
      <c r="D507" s="91"/>
      <c r="E507" s="91"/>
      <c r="F507" s="79" t="str">
        <f t="shared" si="53"/>
        <v/>
      </c>
      <c r="G507" s="85"/>
    </row>
    <row r="508" spans="1:7" ht="16.149999999999999" customHeight="1">
      <c r="A508" s="81">
        <f t="shared" si="58"/>
        <v>503</v>
      </c>
      <c r="B508" s="89" t="s">
        <v>870</v>
      </c>
      <c r="C508" s="90" t="s">
        <v>871</v>
      </c>
      <c r="D508" s="91"/>
      <c r="E508" s="91"/>
      <c r="F508" s="79" t="str">
        <f t="shared" si="53"/>
        <v/>
      </c>
      <c r="G508" s="85"/>
    </row>
    <row r="509" spans="1:7" ht="16.149999999999999" customHeight="1">
      <c r="A509" s="81">
        <f t="shared" si="58"/>
        <v>504</v>
      </c>
      <c r="B509" s="89" t="s">
        <v>872</v>
      </c>
      <c r="C509" s="90" t="s">
        <v>873</v>
      </c>
      <c r="D509" s="91">
        <v>43.87</v>
      </c>
      <c r="E509" s="91">
        <v>47.46</v>
      </c>
      <c r="F509" s="79">
        <f t="shared" si="53"/>
        <v>108.18326874857533</v>
      </c>
      <c r="G509" s="85"/>
    </row>
    <row r="510" spans="1:7" ht="16.149999999999999" customHeight="1">
      <c r="A510" s="81">
        <f t="shared" si="58"/>
        <v>505</v>
      </c>
      <c r="B510" s="89" t="s">
        <v>874</v>
      </c>
      <c r="C510" s="90" t="s">
        <v>875</v>
      </c>
      <c r="D510" s="91"/>
      <c r="E510" s="91"/>
      <c r="F510" s="79" t="str">
        <f t="shared" si="53"/>
        <v/>
      </c>
      <c r="G510" s="85"/>
    </row>
    <row r="511" spans="1:7" ht="16.149999999999999" customHeight="1">
      <c r="A511" s="81">
        <f t="shared" si="58"/>
        <v>506</v>
      </c>
      <c r="B511" s="89" t="s">
        <v>876</v>
      </c>
      <c r="C511" s="90" t="s">
        <v>877</v>
      </c>
      <c r="D511" s="91"/>
      <c r="E511" s="91"/>
      <c r="F511" s="79" t="str">
        <f t="shared" si="53"/>
        <v/>
      </c>
      <c r="G511" s="85"/>
    </row>
    <row r="512" spans="1:7" ht="16.149999999999999" customHeight="1">
      <c r="A512" s="81">
        <f t="shared" ref="A512:A521" si="59">ROW()-5</f>
        <v>507</v>
      </c>
      <c r="B512" s="89" t="s">
        <v>878</v>
      </c>
      <c r="C512" s="90" t="s">
        <v>879</v>
      </c>
      <c r="D512" s="91"/>
      <c r="E512" s="91"/>
      <c r="F512" s="79" t="str">
        <f t="shared" si="53"/>
        <v/>
      </c>
      <c r="G512" s="85"/>
    </row>
    <row r="513" spans="1:10" ht="16.149999999999999" customHeight="1">
      <c r="A513" s="81">
        <f t="shared" si="59"/>
        <v>508</v>
      </c>
      <c r="B513" s="89" t="s">
        <v>880</v>
      </c>
      <c r="C513" s="90" t="s">
        <v>881</v>
      </c>
      <c r="D513" s="91"/>
      <c r="E513" s="91"/>
      <c r="F513" s="79" t="str">
        <f t="shared" si="53"/>
        <v/>
      </c>
      <c r="G513" s="85"/>
    </row>
    <row r="514" spans="1:10" ht="16.149999999999999" customHeight="1">
      <c r="A514" s="81">
        <f t="shared" si="59"/>
        <v>509</v>
      </c>
      <c r="B514" s="89" t="s">
        <v>882</v>
      </c>
      <c r="C514" s="90" t="s">
        <v>883</v>
      </c>
      <c r="D514" s="91"/>
      <c r="E514" s="91"/>
      <c r="F514" s="79" t="str">
        <f t="shared" si="53"/>
        <v/>
      </c>
      <c r="G514" s="85"/>
    </row>
    <row r="515" spans="1:10" ht="16.149999999999999" customHeight="1">
      <c r="A515" s="81">
        <f t="shared" si="59"/>
        <v>510</v>
      </c>
      <c r="B515" s="89" t="s">
        <v>884</v>
      </c>
      <c r="C515" s="90" t="s">
        <v>885</v>
      </c>
      <c r="D515" s="91">
        <v>5</v>
      </c>
      <c r="E515" s="91"/>
      <c r="F515" s="79">
        <f t="shared" si="53"/>
        <v>0</v>
      </c>
      <c r="G515" s="85"/>
    </row>
    <row r="516" spans="1:10" ht="16.149999999999999" customHeight="1">
      <c r="A516" s="81">
        <f t="shared" si="59"/>
        <v>511</v>
      </c>
      <c r="B516" s="86" t="s">
        <v>886</v>
      </c>
      <c r="C516" s="87" t="s">
        <v>887</v>
      </c>
      <c r="D516" s="87">
        <f>SUM(D517:D523)</f>
        <v>0</v>
      </c>
      <c r="E516" s="87">
        <f>SUM(E517:E523)</f>
        <v>0</v>
      </c>
      <c r="F516" s="88" t="str">
        <f t="shared" si="53"/>
        <v/>
      </c>
      <c r="G516" s="92"/>
      <c r="H516" s="93"/>
      <c r="I516" s="93"/>
      <c r="J516" s="93"/>
    </row>
    <row r="517" spans="1:10" ht="16.149999999999999" customHeight="1">
      <c r="A517" s="81">
        <f t="shared" si="59"/>
        <v>512</v>
      </c>
      <c r="B517" s="89" t="s">
        <v>888</v>
      </c>
      <c r="C517" s="90" t="s">
        <v>43</v>
      </c>
      <c r="D517" s="91"/>
      <c r="E517" s="91"/>
      <c r="F517" s="79" t="str">
        <f t="shared" si="53"/>
        <v/>
      </c>
      <c r="G517" s="85"/>
    </row>
    <row r="518" spans="1:10" ht="16.149999999999999" customHeight="1">
      <c r="A518" s="81">
        <f t="shared" si="59"/>
        <v>513</v>
      </c>
      <c r="B518" s="89" t="s">
        <v>889</v>
      </c>
      <c r="C518" s="90" t="s">
        <v>45</v>
      </c>
      <c r="D518" s="91"/>
      <c r="E518" s="91"/>
      <c r="F518" s="79" t="str">
        <f t="shared" ref="F518:F581" si="60">IF(D518=0,"",E518/D518*100)</f>
        <v/>
      </c>
      <c r="G518" s="85"/>
    </row>
    <row r="519" spans="1:10" ht="16.149999999999999" customHeight="1">
      <c r="A519" s="81">
        <f t="shared" si="59"/>
        <v>514</v>
      </c>
      <c r="B519" s="89" t="s">
        <v>890</v>
      </c>
      <c r="C519" s="90" t="s">
        <v>47</v>
      </c>
      <c r="D519" s="91"/>
      <c r="E519" s="91"/>
      <c r="F519" s="79" t="str">
        <f t="shared" si="60"/>
        <v/>
      </c>
      <c r="G519" s="85"/>
    </row>
    <row r="520" spans="1:10" ht="16.149999999999999" customHeight="1">
      <c r="A520" s="81">
        <f t="shared" si="59"/>
        <v>515</v>
      </c>
      <c r="B520" s="89" t="s">
        <v>891</v>
      </c>
      <c r="C520" s="90" t="s">
        <v>892</v>
      </c>
      <c r="D520" s="91"/>
      <c r="E520" s="91"/>
      <c r="F520" s="79" t="str">
        <f t="shared" si="60"/>
        <v/>
      </c>
      <c r="G520" s="85"/>
    </row>
    <row r="521" spans="1:10" ht="16.149999999999999" customHeight="1">
      <c r="A521" s="81">
        <f t="shared" si="59"/>
        <v>516</v>
      </c>
      <c r="B521" s="89" t="s">
        <v>893</v>
      </c>
      <c r="C521" s="90" t="s">
        <v>894</v>
      </c>
      <c r="D521" s="91"/>
      <c r="E521" s="91"/>
      <c r="F521" s="79" t="str">
        <f t="shared" si="60"/>
        <v/>
      </c>
      <c r="G521" s="85"/>
    </row>
    <row r="522" spans="1:10" ht="16.149999999999999" customHeight="1">
      <c r="A522" s="81">
        <f t="shared" ref="A522:A531" si="61">ROW()-5</f>
        <v>517</v>
      </c>
      <c r="B522" s="89" t="s">
        <v>895</v>
      </c>
      <c r="C522" s="90" t="s">
        <v>896</v>
      </c>
      <c r="D522" s="91"/>
      <c r="E522" s="91"/>
      <c r="F522" s="79" t="str">
        <f t="shared" si="60"/>
        <v/>
      </c>
      <c r="G522" s="85"/>
    </row>
    <row r="523" spans="1:10" ht="16.149999999999999" customHeight="1">
      <c r="A523" s="81">
        <f t="shared" si="61"/>
        <v>518</v>
      </c>
      <c r="B523" s="89" t="s">
        <v>897</v>
      </c>
      <c r="C523" s="90" t="s">
        <v>898</v>
      </c>
      <c r="D523" s="91"/>
      <c r="E523" s="91"/>
      <c r="F523" s="79" t="str">
        <f t="shared" si="60"/>
        <v/>
      </c>
      <c r="G523" s="85"/>
    </row>
    <row r="524" spans="1:10" ht="16.149999999999999" customHeight="1">
      <c r="A524" s="81">
        <f t="shared" si="61"/>
        <v>519</v>
      </c>
      <c r="B524" s="86" t="s">
        <v>899</v>
      </c>
      <c r="C524" s="87" t="s">
        <v>900</v>
      </c>
      <c r="D524" s="87">
        <f>SUM(D525:D534)</f>
        <v>0</v>
      </c>
      <c r="E524" s="87">
        <f>SUM(E525:E534)</f>
        <v>0</v>
      </c>
      <c r="F524" s="88" t="str">
        <f t="shared" si="60"/>
        <v/>
      </c>
      <c r="G524" s="85"/>
    </row>
    <row r="525" spans="1:10" ht="16.149999999999999" customHeight="1">
      <c r="A525" s="81">
        <f t="shared" si="61"/>
        <v>520</v>
      </c>
      <c r="B525" s="89" t="s">
        <v>901</v>
      </c>
      <c r="C525" s="90" t="s">
        <v>43</v>
      </c>
      <c r="D525" s="91"/>
      <c r="E525" s="91"/>
      <c r="F525" s="79" t="str">
        <f t="shared" si="60"/>
        <v/>
      </c>
      <c r="G525" s="85"/>
    </row>
    <row r="526" spans="1:10" ht="16.149999999999999" customHeight="1">
      <c r="A526" s="81">
        <f t="shared" si="61"/>
        <v>521</v>
      </c>
      <c r="B526" s="89" t="s">
        <v>902</v>
      </c>
      <c r="C526" s="90" t="s">
        <v>45</v>
      </c>
      <c r="D526" s="91"/>
      <c r="E526" s="91"/>
      <c r="F526" s="79" t="str">
        <f t="shared" si="60"/>
        <v/>
      </c>
      <c r="G526" s="85"/>
    </row>
    <row r="527" spans="1:10" ht="16.149999999999999" customHeight="1">
      <c r="A527" s="81">
        <f t="shared" si="61"/>
        <v>522</v>
      </c>
      <c r="B527" s="89" t="s">
        <v>903</v>
      </c>
      <c r="C527" s="90" t="s">
        <v>47</v>
      </c>
      <c r="D527" s="91"/>
      <c r="E527" s="91"/>
      <c r="F527" s="79" t="str">
        <f t="shared" si="60"/>
        <v/>
      </c>
      <c r="G527" s="85"/>
    </row>
    <row r="528" spans="1:10" ht="16.149999999999999" customHeight="1">
      <c r="A528" s="81">
        <f t="shared" si="61"/>
        <v>523</v>
      </c>
      <c r="B528" s="89" t="s">
        <v>904</v>
      </c>
      <c r="C528" s="90" t="s">
        <v>905</v>
      </c>
      <c r="D528" s="91"/>
      <c r="E528" s="91"/>
      <c r="F528" s="79" t="str">
        <f t="shared" si="60"/>
        <v/>
      </c>
      <c r="G528" s="85"/>
    </row>
    <row r="529" spans="1:7" ht="16.149999999999999" customHeight="1">
      <c r="A529" s="81">
        <f t="shared" si="61"/>
        <v>524</v>
      </c>
      <c r="B529" s="89" t="s">
        <v>906</v>
      </c>
      <c r="C529" s="90" t="s">
        <v>907</v>
      </c>
      <c r="D529" s="91"/>
      <c r="E529" s="91"/>
      <c r="F529" s="79" t="str">
        <f t="shared" si="60"/>
        <v/>
      </c>
      <c r="G529" s="85"/>
    </row>
    <row r="530" spans="1:7" ht="16.149999999999999" customHeight="1">
      <c r="A530" s="81">
        <f t="shared" si="61"/>
        <v>525</v>
      </c>
      <c r="B530" s="89" t="s">
        <v>908</v>
      </c>
      <c r="C530" s="90" t="s">
        <v>909</v>
      </c>
      <c r="D530" s="91"/>
      <c r="E530" s="91"/>
      <c r="F530" s="79" t="str">
        <f t="shared" si="60"/>
        <v/>
      </c>
      <c r="G530" s="85"/>
    </row>
    <row r="531" spans="1:7" ht="16.149999999999999" customHeight="1">
      <c r="A531" s="81">
        <f t="shared" si="61"/>
        <v>526</v>
      </c>
      <c r="B531" s="89" t="s">
        <v>910</v>
      </c>
      <c r="C531" s="90" t="s">
        <v>911</v>
      </c>
      <c r="D531" s="91"/>
      <c r="E531" s="91"/>
      <c r="F531" s="79" t="str">
        <f t="shared" si="60"/>
        <v/>
      </c>
      <c r="G531" s="85"/>
    </row>
    <row r="532" spans="1:7" ht="16.149999999999999" customHeight="1">
      <c r="A532" s="81">
        <f t="shared" ref="A532:A541" si="62">ROW()-5</f>
        <v>527</v>
      </c>
      <c r="B532" s="89" t="s">
        <v>912</v>
      </c>
      <c r="C532" s="90" t="s">
        <v>913</v>
      </c>
      <c r="D532" s="91"/>
      <c r="E532" s="91"/>
      <c r="F532" s="79" t="str">
        <f t="shared" si="60"/>
        <v/>
      </c>
      <c r="G532" s="85"/>
    </row>
    <row r="533" spans="1:7" ht="16.149999999999999" customHeight="1">
      <c r="A533" s="81">
        <f t="shared" si="62"/>
        <v>528</v>
      </c>
      <c r="B533" s="89" t="s">
        <v>914</v>
      </c>
      <c r="C533" s="90" t="s">
        <v>915</v>
      </c>
      <c r="D533" s="91"/>
      <c r="E533" s="91"/>
      <c r="F533" s="79" t="str">
        <f t="shared" si="60"/>
        <v/>
      </c>
      <c r="G533" s="85"/>
    </row>
    <row r="534" spans="1:7" ht="16.149999999999999" customHeight="1">
      <c r="A534" s="81">
        <f t="shared" si="62"/>
        <v>529</v>
      </c>
      <c r="B534" s="89" t="s">
        <v>916</v>
      </c>
      <c r="C534" s="90" t="s">
        <v>917</v>
      </c>
      <c r="D534" s="91"/>
      <c r="E534" s="91"/>
      <c r="F534" s="79" t="str">
        <f t="shared" si="60"/>
        <v/>
      </c>
      <c r="G534" s="85"/>
    </row>
    <row r="535" spans="1:7" ht="16.149999999999999" customHeight="1">
      <c r="A535" s="81">
        <f t="shared" si="62"/>
        <v>530</v>
      </c>
      <c r="B535" s="86" t="s">
        <v>918</v>
      </c>
      <c r="C535" s="87" t="s">
        <v>919</v>
      </c>
      <c r="D535" s="87">
        <f>SUM(D536:D543)</f>
        <v>0</v>
      </c>
      <c r="E535" s="87">
        <f>SUM(E536:E543)</f>
        <v>0</v>
      </c>
      <c r="F535" s="88" t="str">
        <f t="shared" si="60"/>
        <v/>
      </c>
      <c r="G535" s="85"/>
    </row>
    <row r="536" spans="1:7" ht="16.149999999999999" customHeight="1">
      <c r="A536" s="81">
        <f t="shared" si="62"/>
        <v>531</v>
      </c>
      <c r="B536" s="89" t="s">
        <v>920</v>
      </c>
      <c r="C536" s="90" t="s">
        <v>43</v>
      </c>
      <c r="D536" s="91"/>
      <c r="E536" s="91"/>
      <c r="F536" s="79" t="str">
        <f t="shared" si="60"/>
        <v/>
      </c>
      <c r="G536" s="85"/>
    </row>
    <row r="537" spans="1:7" ht="16.149999999999999" customHeight="1">
      <c r="A537" s="81">
        <f t="shared" si="62"/>
        <v>532</v>
      </c>
      <c r="B537" s="89" t="s">
        <v>921</v>
      </c>
      <c r="C537" s="90" t="s">
        <v>45</v>
      </c>
      <c r="D537" s="91"/>
      <c r="E537" s="91"/>
      <c r="F537" s="79" t="str">
        <f t="shared" si="60"/>
        <v/>
      </c>
      <c r="G537" s="85"/>
    </row>
    <row r="538" spans="1:7" ht="16.149999999999999" customHeight="1">
      <c r="A538" s="81">
        <f t="shared" si="62"/>
        <v>533</v>
      </c>
      <c r="B538" s="89" t="s">
        <v>922</v>
      </c>
      <c r="C538" s="90" t="s">
        <v>47</v>
      </c>
      <c r="D538" s="91"/>
      <c r="E538" s="91"/>
      <c r="F538" s="79" t="str">
        <f t="shared" si="60"/>
        <v/>
      </c>
      <c r="G538" s="85"/>
    </row>
    <row r="539" spans="1:7" ht="16.149999999999999" customHeight="1">
      <c r="A539" s="81">
        <f t="shared" si="62"/>
        <v>534</v>
      </c>
      <c r="B539" s="89" t="s">
        <v>923</v>
      </c>
      <c r="C539" s="90" t="s">
        <v>924</v>
      </c>
      <c r="D539" s="91"/>
      <c r="E539" s="91"/>
      <c r="F539" s="79" t="str">
        <f t="shared" si="60"/>
        <v/>
      </c>
      <c r="G539" s="85"/>
    </row>
    <row r="540" spans="1:7" ht="16.149999999999999" customHeight="1">
      <c r="A540" s="81">
        <f t="shared" si="62"/>
        <v>535</v>
      </c>
      <c r="B540" s="89" t="s">
        <v>925</v>
      </c>
      <c r="C540" s="90" t="s">
        <v>926</v>
      </c>
      <c r="D540" s="91"/>
      <c r="E540" s="91"/>
      <c r="F540" s="79" t="str">
        <f t="shared" si="60"/>
        <v/>
      </c>
      <c r="G540" s="85"/>
    </row>
    <row r="541" spans="1:7" ht="16.149999999999999" customHeight="1">
      <c r="A541" s="81">
        <f t="shared" si="62"/>
        <v>536</v>
      </c>
      <c r="B541" s="89" t="s">
        <v>927</v>
      </c>
      <c r="C541" s="90" t="s">
        <v>928</v>
      </c>
      <c r="D541" s="91"/>
      <c r="E541" s="91"/>
      <c r="F541" s="79" t="str">
        <f t="shared" si="60"/>
        <v/>
      </c>
      <c r="G541" s="85"/>
    </row>
    <row r="542" spans="1:7" ht="16.149999999999999" customHeight="1">
      <c r="A542" s="81">
        <f t="shared" ref="A542:A551" si="63">ROW()-5</f>
        <v>537</v>
      </c>
      <c r="B542" s="89" t="s">
        <v>929</v>
      </c>
      <c r="C542" s="90" t="s">
        <v>930</v>
      </c>
      <c r="D542" s="91"/>
      <c r="E542" s="91"/>
      <c r="F542" s="79" t="str">
        <f t="shared" si="60"/>
        <v/>
      </c>
      <c r="G542" s="85"/>
    </row>
    <row r="543" spans="1:7" ht="16.149999999999999" customHeight="1">
      <c r="A543" s="81">
        <f t="shared" si="63"/>
        <v>538</v>
      </c>
      <c r="B543" s="89" t="s">
        <v>931</v>
      </c>
      <c r="C543" s="90" t="s">
        <v>932</v>
      </c>
      <c r="D543" s="91"/>
      <c r="E543" s="91"/>
      <c r="F543" s="79" t="str">
        <f t="shared" si="60"/>
        <v/>
      </c>
      <c r="G543" s="85"/>
    </row>
    <row r="544" spans="1:7" ht="16.149999999999999" customHeight="1">
      <c r="A544" s="81">
        <f t="shared" si="63"/>
        <v>539</v>
      </c>
      <c r="B544" s="86" t="s">
        <v>933</v>
      </c>
      <c r="C544" s="87" t="s">
        <v>934</v>
      </c>
      <c r="D544" s="87">
        <f>SUM(D545:D549)</f>
        <v>0</v>
      </c>
      <c r="E544" s="87">
        <f>SUM(E545:E549)</f>
        <v>0</v>
      </c>
      <c r="F544" s="88" t="str">
        <f t="shared" si="60"/>
        <v/>
      </c>
      <c r="G544" s="85"/>
    </row>
    <row r="545" spans="1:7" ht="16.149999999999999" customHeight="1">
      <c r="A545" s="81">
        <f t="shared" si="63"/>
        <v>540</v>
      </c>
      <c r="B545" s="89" t="s">
        <v>935</v>
      </c>
      <c r="C545" s="90" t="s">
        <v>936</v>
      </c>
      <c r="D545" s="91"/>
      <c r="E545" s="91"/>
      <c r="F545" s="79" t="str">
        <f t="shared" si="60"/>
        <v/>
      </c>
      <c r="G545" s="85"/>
    </row>
    <row r="546" spans="1:7" ht="16.149999999999999" customHeight="1">
      <c r="A546" s="81">
        <f t="shared" si="63"/>
        <v>541</v>
      </c>
      <c r="B546" s="89" t="s">
        <v>937</v>
      </c>
      <c r="C546" s="90" t="s">
        <v>938</v>
      </c>
      <c r="D546" s="91"/>
      <c r="E546" s="91"/>
      <c r="F546" s="79" t="str">
        <f t="shared" si="60"/>
        <v/>
      </c>
      <c r="G546" s="85"/>
    </row>
    <row r="547" spans="1:7" ht="16.149999999999999" customHeight="1">
      <c r="A547" s="81">
        <f t="shared" si="63"/>
        <v>542</v>
      </c>
      <c r="B547" s="89" t="s">
        <v>939</v>
      </c>
      <c r="C547" s="90" t="s">
        <v>940</v>
      </c>
      <c r="D547" s="91"/>
      <c r="E547" s="91"/>
      <c r="F547" s="79" t="str">
        <f t="shared" si="60"/>
        <v/>
      </c>
      <c r="G547" s="85"/>
    </row>
    <row r="548" spans="1:7" ht="16.149999999999999" customHeight="1">
      <c r="A548" s="81">
        <f t="shared" si="63"/>
        <v>543</v>
      </c>
      <c r="B548" s="89" t="s">
        <v>941</v>
      </c>
      <c r="C548" s="90" t="s">
        <v>942</v>
      </c>
      <c r="D548" s="91"/>
      <c r="E548" s="91"/>
      <c r="F548" s="79" t="str">
        <f t="shared" si="60"/>
        <v/>
      </c>
      <c r="G548" s="85"/>
    </row>
    <row r="549" spans="1:7" ht="16.149999999999999" customHeight="1">
      <c r="A549" s="81">
        <f t="shared" si="63"/>
        <v>544</v>
      </c>
      <c r="B549" s="89" t="s">
        <v>943</v>
      </c>
      <c r="C549" s="90" t="s">
        <v>944</v>
      </c>
      <c r="D549" s="91"/>
      <c r="E549" s="91"/>
      <c r="F549" s="79" t="str">
        <f t="shared" si="60"/>
        <v/>
      </c>
      <c r="G549" s="85"/>
    </row>
    <row r="550" spans="1:7" ht="16.149999999999999" customHeight="1">
      <c r="A550" s="81">
        <f t="shared" si="63"/>
        <v>545</v>
      </c>
      <c r="B550" s="86" t="s">
        <v>945</v>
      </c>
      <c r="C550" s="87" t="s">
        <v>946</v>
      </c>
      <c r="D550" s="87">
        <f>SUM(D551:D557)</f>
        <v>0</v>
      </c>
      <c r="E550" s="87">
        <f>SUM(E551:E557)</f>
        <v>0</v>
      </c>
      <c r="F550" s="88" t="str">
        <f t="shared" si="60"/>
        <v/>
      </c>
      <c r="G550" s="85"/>
    </row>
    <row r="551" spans="1:7" ht="16.149999999999999" customHeight="1">
      <c r="A551" s="81">
        <f t="shared" si="63"/>
        <v>546</v>
      </c>
      <c r="B551" s="89" t="s">
        <v>947</v>
      </c>
      <c r="C551" s="90" t="s">
        <v>43</v>
      </c>
      <c r="D551" s="91"/>
      <c r="E551" s="91"/>
      <c r="F551" s="79" t="str">
        <f t="shared" si="60"/>
        <v/>
      </c>
      <c r="G551" s="85"/>
    </row>
    <row r="552" spans="1:7" ht="16.149999999999999" customHeight="1">
      <c r="A552" s="81">
        <f t="shared" ref="A552:A561" si="64">ROW()-5</f>
        <v>547</v>
      </c>
      <c r="B552" s="89" t="s">
        <v>948</v>
      </c>
      <c r="C552" s="90" t="s">
        <v>45</v>
      </c>
      <c r="D552" s="91"/>
      <c r="E552" s="91"/>
      <c r="F552" s="79" t="str">
        <f t="shared" si="60"/>
        <v/>
      </c>
      <c r="G552" s="85"/>
    </row>
    <row r="553" spans="1:7" ht="16.149999999999999" customHeight="1">
      <c r="A553" s="81">
        <f t="shared" si="64"/>
        <v>548</v>
      </c>
      <c r="B553" s="89" t="s">
        <v>949</v>
      </c>
      <c r="C553" s="90" t="s">
        <v>47</v>
      </c>
      <c r="D553" s="91"/>
      <c r="E553" s="91"/>
      <c r="F553" s="79" t="str">
        <f t="shared" si="60"/>
        <v/>
      </c>
      <c r="G553" s="85"/>
    </row>
    <row r="554" spans="1:7" ht="16.149999999999999" customHeight="1">
      <c r="A554" s="81">
        <f t="shared" si="64"/>
        <v>549</v>
      </c>
      <c r="B554" s="89" t="s">
        <v>950</v>
      </c>
      <c r="C554" s="90" t="s">
        <v>951</v>
      </c>
      <c r="D554" s="91"/>
      <c r="E554" s="91"/>
      <c r="F554" s="79" t="str">
        <f t="shared" si="60"/>
        <v/>
      </c>
      <c r="G554" s="85"/>
    </row>
    <row r="555" spans="1:7" ht="16.149999999999999" customHeight="1">
      <c r="A555" s="81">
        <f t="shared" si="64"/>
        <v>550</v>
      </c>
      <c r="B555" s="89" t="s">
        <v>952</v>
      </c>
      <c r="C555" s="90" t="s">
        <v>953</v>
      </c>
      <c r="D555" s="91"/>
      <c r="E555" s="91"/>
      <c r="F555" s="79" t="str">
        <f t="shared" si="60"/>
        <v/>
      </c>
      <c r="G555" s="85"/>
    </row>
    <row r="556" spans="1:7" ht="16.149999999999999" customHeight="1">
      <c r="A556" s="81">
        <f t="shared" si="64"/>
        <v>551</v>
      </c>
      <c r="B556" s="89" t="s">
        <v>954</v>
      </c>
      <c r="C556" s="90" t="s">
        <v>955</v>
      </c>
      <c r="D556" s="91"/>
      <c r="E556" s="91"/>
      <c r="F556" s="79" t="str">
        <f t="shared" si="60"/>
        <v/>
      </c>
      <c r="G556" s="85"/>
    </row>
    <row r="557" spans="1:7" ht="16.149999999999999" customHeight="1">
      <c r="A557" s="81">
        <f t="shared" si="64"/>
        <v>552</v>
      </c>
      <c r="B557" s="89" t="s">
        <v>956</v>
      </c>
      <c r="C557" s="90" t="s">
        <v>957</v>
      </c>
      <c r="D557" s="91"/>
      <c r="E557" s="91"/>
      <c r="F557" s="79" t="str">
        <f t="shared" si="60"/>
        <v/>
      </c>
      <c r="G557" s="85"/>
    </row>
    <row r="558" spans="1:7" ht="16.149999999999999" customHeight="1">
      <c r="A558" s="81">
        <f t="shared" si="64"/>
        <v>553</v>
      </c>
      <c r="B558" s="86" t="s">
        <v>958</v>
      </c>
      <c r="C558" s="87" t="s">
        <v>959</v>
      </c>
      <c r="D558" s="87">
        <f>SUM(D559:D563)</f>
        <v>0</v>
      </c>
      <c r="E558" s="87">
        <f>SUM(E559:E563)</f>
        <v>0</v>
      </c>
      <c r="F558" s="88" t="str">
        <f t="shared" si="60"/>
        <v/>
      </c>
      <c r="G558" s="85"/>
    </row>
    <row r="559" spans="1:7" ht="16.149999999999999" customHeight="1">
      <c r="A559" s="81">
        <f t="shared" si="64"/>
        <v>554</v>
      </c>
      <c r="B559" s="89" t="s">
        <v>960</v>
      </c>
      <c r="C559" s="90" t="s">
        <v>961</v>
      </c>
      <c r="D559" s="91"/>
      <c r="E559" s="91"/>
      <c r="F559" s="79" t="str">
        <f t="shared" si="60"/>
        <v/>
      </c>
      <c r="G559" s="85"/>
    </row>
    <row r="560" spans="1:7" ht="16.149999999999999" customHeight="1">
      <c r="A560" s="81">
        <f t="shared" si="64"/>
        <v>555</v>
      </c>
      <c r="B560" s="89" t="s">
        <v>962</v>
      </c>
      <c r="C560" s="90" t="s">
        <v>963</v>
      </c>
      <c r="D560" s="91"/>
      <c r="E560" s="91"/>
      <c r="F560" s="79" t="str">
        <f t="shared" si="60"/>
        <v/>
      </c>
      <c r="G560" s="85"/>
    </row>
    <row r="561" spans="1:7" ht="16.149999999999999" customHeight="1">
      <c r="A561" s="81">
        <f t="shared" si="64"/>
        <v>556</v>
      </c>
      <c r="B561" s="89" t="s">
        <v>964</v>
      </c>
      <c r="C561" s="90" t="s">
        <v>965</v>
      </c>
      <c r="D561" s="91"/>
      <c r="E561" s="91"/>
      <c r="F561" s="79" t="str">
        <f t="shared" si="60"/>
        <v/>
      </c>
      <c r="G561" s="85"/>
    </row>
    <row r="562" spans="1:7" ht="16.149999999999999" customHeight="1">
      <c r="A562" s="81">
        <f t="shared" ref="A562:A571" si="65">ROW()-5</f>
        <v>557</v>
      </c>
      <c r="B562" s="89" t="s">
        <v>966</v>
      </c>
      <c r="C562" s="90" t="s">
        <v>967</v>
      </c>
      <c r="D562" s="91"/>
      <c r="E562" s="91"/>
      <c r="F562" s="79" t="str">
        <f t="shared" si="60"/>
        <v/>
      </c>
      <c r="G562" s="85"/>
    </row>
    <row r="563" spans="1:7" ht="16.149999999999999" customHeight="1">
      <c r="A563" s="81">
        <f t="shared" si="65"/>
        <v>558</v>
      </c>
      <c r="B563" s="89" t="s">
        <v>968</v>
      </c>
      <c r="C563" s="90" t="s">
        <v>969</v>
      </c>
      <c r="D563" s="91"/>
      <c r="E563" s="91"/>
      <c r="F563" s="79" t="str">
        <f t="shared" si="60"/>
        <v/>
      </c>
      <c r="G563" s="85"/>
    </row>
    <row r="564" spans="1:7" ht="16.149999999999999" customHeight="1">
      <c r="A564" s="81">
        <f t="shared" si="65"/>
        <v>559</v>
      </c>
      <c r="B564" s="86" t="s">
        <v>970</v>
      </c>
      <c r="C564" s="87" t="s">
        <v>971</v>
      </c>
      <c r="D564" s="87">
        <f>SUM(D565:D566)</f>
        <v>0</v>
      </c>
      <c r="E564" s="87">
        <f>SUM(E565:E566)</f>
        <v>0</v>
      </c>
      <c r="F564" s="88" t="str">
        <f t="shared" si="60"/>
        <v/>
      </c>
      <c r="G564" s="85"/>
    </row>
    <row r="565" spans="1:7" ht="16.149999999999999" customHeight="1">
      <c r="A565" s="81">
        <f t="shared" si="65"/>
        <v>560</v>
      </c>
      <c r="B565" s="89" t="s">
        <v>972</v>
      </c>
      <c r="C565" s="90" t="s">
        <v>973</v>
      </c>
      <c r="D565" s="91"/>
      <c r="E565" s="91"/>
      <c r="F565" s="79" t="str">
        <f t="shared" si="60"/>
        <v/>
      </c>
      <c r="G565" s="85"/>
    </row>
    <row r="566" spans="1:7" ht="16.149999999999999" customHeight="1">
      <c r="A566" s="81">
        <f t="shared" si="65"/>
        <v>561</v>
      </c>
      <c r="B566" s="89" t="s">
        <v>974</v>
      </c>
      <c r="C566" s="90" t="s">
        <v>975</v>
      </c>
      <c r="D566" s="91"/>
      <c r="E566" s="91"/>
      <c r="F566" s="79" t="str">
        <f t="shared" si="60"/>
        <v/>
      </c>
      <c r="G566" s="85"/>
    </row>
    <row r="567" spans="1:7" ht="16.149999999999999" customHeight="1">
      <c r="A567" s="81">
        <f t="shared" si="65"/>
        <v>562</v>
      </c>
      <c r="B567" s="86" t="s">
        <v>976</v>
      </c>
      <c r="C567" s="87" t="s">
        <v>977</v>
      </c>
      <c r="D567" s="87">
        <f>SUM(D568:D570)</f>
        <v>0</v>
      </c>
      <c r="E567" s="87">
        <f>SUM(E568:E570)</f>
        <v>0</v>
      </c>
      <c r="F567" s="88" t="str">
        <f t="shared" si="60"/>
        <v/>
      </c>
      <c r="G567" s="85"/>
    </row>
    <row r="568" spans="1:7" ht="16.149999999999999" customHeight="1">
      <c r="A568" s="81">
        <f t="shared" si="65"/>
        <v>563</v>
      </c>
      <c r="B568" s="89" t="s">
        <v>978</v>
      </c>
      <c r="C568" s="90" t="s">
        <v>979</v>
      </c>
      <c r="D568" s="91"/>
      <c r="E568" s="91"/>
      <c r="F568" s="79" t="str">
        <f t="shared" si="60"/>
        <v/>
      </c>
      <c r="G568" s="85"/>
    </row>
    <row r="569" spans="1:7" ht="16.149999999999999" customHeight="1">
      <c r="A569" s="81">
        <f t="shared" si="65"/>
        <v>564</v>
      </c>
      <c r="B569" s="89" t="s">
        <v>980</v>
      </c>
      <c r="C569" s="90" t="s">
        <v>981</v>
      </c>
      <c r="D569" s="91"/>
      <c r="E569" s="91"/>
      <c r="F569" s="79" t="str">
        <f t="shared" si="60"/>
        <v/>
      </c>
      <c r="G569" s="85"/>
    </row>
    <row r="570" spans="1:7" ht="16.149999999999999" customHeight="1">
      <c r="A570" s="81">
        <f t="shared" si="65"/>
        <v>565</v>
      </c>
      <c r="B570" s="89" t="s">
        <v>982</v>
      </c>
      <c r="C570" s="90" t="s">
        <v>977</v>
      </c>
      <c r="D570" s="91"/>
      <c r="E570" s="91"/>
      <c r="F570" s="79" t="str">
        <f t="shared" si="60"/>
        <v/>
      </c>
      <c r="G570" s="85"/>
    </row>
    <row r="571" spans="1:7" ht="16.149999999999999" customHeight="1">
      <c r="A571" s="81">
        <f t="shared" si="65"/>
        <v>566</v>
      </c>
      <c r="B571" s="95" t="s">
        <v>983</v>
      </c>
      <c r="C571" s="96" t="s">
        <v>984</v>
      </c>
      <c r="D571" s="96">
        <f>D572+D591+D599+D602+D611+D615+D625+D634+D641+D649+D658+D663+D666+D669+D672+D676+D680+D683+D686+D690+D694+D702+D705+D708</f>
        <v>1317.8</v>
      </c>
      <c r="E571" s="96">
        <f>E572+E591+E599+E602+E611+E615+E625+E634+E641+E649+E658+E663+E666+E669+E672+E676+E680+E683+E686+E690+E694+E702+E705+E708</f>
        <v>1232.9100000000001</v>
      </c>
      <c r="F571" s="84">
        <f t="shared" si="60"/>
        <v>93.558203065715588</v>
      </c>
      <c r="G571" s="85"/>
    </row>
    <row r="572" spans="1:7" ht="16.149999999999999" customHeight="1">
      <c r="A572" s="81">
        <f t="shared" ref="A572:A581" si="66">ROW()-5</f>
        <v>567</v>
      </c>
      <c r="B572" s="97">
        <v>20801</v>
      </c>
      <c r="C572" s="87" t="s">
        <v>985</v>
      </c>
      <c r="D572" s="87">
        <f>SUM(D573:D590)</f>
        <v>45.79</v>
      </c>
      <c r="E572" s="87">
        <f>SUM(E573:E590)</f>
        <v>38.35</v>
      </c>
      <c r="F572" s="88">
        <f t="shared" si="60"/>
        <v>83.751910897575897</v>
      </c>
      <c r="G572" s="85"/>
    </row>
    <row r="573" spans="1:7" ht="16.149999999999999" customHeight="1">
      <c r="A573" s="81">
        <f t="shared" si="66"/>
        <v>568</v>
      </c>
      <c r="B573" s="89" t="s">
        <v>986</v>
      </c>
      <c r="C573" s="90" t="s">
        <v>43</v>
      </c>
      <c r="D573" s="91"/>
      <c r="E573" s="91"/>
      <c r="F573" s="79" t="str">
        <f t="shared" si="60"/>
        <v/>
      </c>
      <c r="G573" s="85"/>
    </row>
    <row r="574" spans="1:7" ht="16.149999999999999" customHeight="1">
      <c r="A574" s="81">
        <f t="shared" si="66"/>
        <v>569</v>
      </c>
      <c r="B574" s="89" t="s">
        <v>987</v>
      </c>
      <c r="C574" s="90" t="s">
        <v>45</v>
      </c>
      <c r="D574" s="91"/>
      <c r="E574" s="91"/>
      <c r="F574" s="79" t="str">
        <f t="shared" si="60"/>
        <v/>
      </c>
      <c r="G574" s="85"/>
    </row>
    <row r="575" spans="1:7" ht="16.149999999999999" customHeight="1">
      <c r="A575" s="81">
        <f t="shared" si="66"/>
        <v>570</v>
      </c>
      <c r="B575" s="89" t="s">
        <v>988</v>
      </c>
      <c r="C575" s="90" t="s">
        <v>47</v>
      </c>
      <c r="D575" s="91"/>
      <c r="E575" s="91"/>
      <c r="F575" s="79" t="str">
        <f t="shared" si="60"/>
        <v/>
      </c>
      <c r="G575" s="85"/>
    </row>
    <row r="576" spans="1:7" ht="16.149999999999999" customHeight="1">
      <c r="A576" s="81">
        <f t="shared" si="66"/>
        <v>571</v>
      </c>
      <c r="B576" s="89" t="s">
        <v>989</v>
      </c>
      <c r="C576" s="90" t="s">
        <v>990</v>
      </c>
      <c r="D576" s="91"/>
      <c r="E576" s="91"/>
      <c r="F576" s="79" t="str">
        <f t="shared" si="60"/>
        <v/>
      </c>
      <c r="G576" s="85"/>
    </row>
    <row r="577" spans="1:7" ht="16.149999999999999" customHeight="1">
      <c r="A577" s="81">
        <f t="shared" si="66"/>
        <v>572</v>
      </c>
      <c r="B577" s="89" t="s">
        <v>991</v>
      </c>
      <c r="C577" s="90" t="s">
        <v>992</v>
      </c>
      <c r="D577" s="91"/>
      <c r="E577" s="91"/>
      <c r="F577" s="79" t="str">
        <f t="shared" si="60"/>
        <v/>
      </c>
      <c r="G577" s="85"/>
    </row>
    <row r="578" spans="1:7" ht="16.149999999999999" customHeight="1">
      <c r="A578" s="81">
        <f t="shared" si="66"/>
        <v>573</v>
      </c>
      <c r="B578" s="89" t="s">
        <v>993</v>
      </c>
      <c r="C578" s="90" t="s">
        <v>994</v>
      </c>
      <c r="D578" s="91"/>
      <c r="E578" s="91"/>
      <c r="F578" s="79" t="str">
        <f t="shared" si="60"/>
        <v/>
      </c>
      <c r="G578" s="85"/>
    </row>
    <row r="579" spans="1:7" ht="16.149999999999999" customHeight="1">
      <c r="A579" s="81">
        <f t="shared" si="66"/>
        <v>574</v>
      </c>
      <c r="B579" s="89" t="s">
        <v>995</v>
      </c>
      <c r="C579" s="90" t="s">
        <v>996</v>
      </c>
      <c r="D579" s="91"/>
      <c r="E579" s="91"/>
      <c r="F579" s="79" t="str">
        <f t="shared" si="60"/>
        <v/>
      </c>
      <c r="G579" s="85"/>
    </row>
    <row r="580" spans="1:7" ht="16.149999999999999" customHeight="1">
      <c r="A580" s="81">
        <f t="shared" si="66"/>
        <v>575</v>
      </c>
      <c r="B580" s="89" t="s">
        <v>997</v>
      </c>
      <c r="C580" s="90" t="s">
        <v>145</v>
      </c>
      <c r="D580" s="91"/>
      <c r="E580" s="91"/>
      <c r="F580" s="79" t="str">
        <f t="shared" si="60"/>
        <v/>
      </c>
      <c r="G580" s="85"/>
    </row>
    <row r="581" spans="1:7" ht="16.149999999999999" customHeight="1">
      <c r="A581" s="81">
        <f t="shared" si="66"/>
        <v>576</v>
      </c>
      <c r="B581" s="89" t="s">
        <v>998</v>
      </c>
      <c r="C581" s="90" t="s">
        <v>999</v>
      </c>
      <c r="D581" s="91">
        <v>45.79</v>
      </c>
      <c r="E581" s="91">
        <v>38.35</v>
      </c>
      <c r="F581" s="79">
        <f t="shared" si="60"/>
        <v>83.751910897575897</v>
      </c>
      <c r="G581" s="85"/>
    </row>
    <row r="582" spans="1:7" ht="16.149999999999999" customHeight="1">
      <c r="A582" s="81">
        <f t="shared" ref="A582:A591" si="67">ROW()-5</f>
        <v>577</v>
      </c>
      <c r="B582" s="89" t="s">
        <v>1000</v>
      </c>
      <c r="C582" s="90" t="s">
        <v>1001</v>
      </c>
      <c r="D582" s="91"/>
      <c r="E582" s="91"/>
      <c r="F582" s="79" t="str">
        <f t="shared" ref="F582:F645" si="68">IF(D582=0,"",E582/D582*100)</f>
        <v/>
      </c>
      <c r="G582" s="85"/>
    </row>
    <row r="583" spans="1:7" ht="16.149999999999999" customHeight="1">
      <c r="A583" s="81">
        <f t="shared" si="67"/>
        <v>578</v>
      </c>
      <c r="B583" s="89" t="s">
        <v>1002</v>
      </c>
      <c r="C583" s="90" t="s">
        <v>1003</v>
      </c>
      <c r="D583" s="91"/>
      <c r="E583" s="91"/>
      <c r="F583" s="79" t="str">
        <f t="shared" si="68"/>
        <v/>
      </c>
      <c r="G583" s="85"/>
    </row>
    <row r="584" spans="1:7" ht="16.149999999999999" customHeight="1">
      <c r="A584" s="81">
        <f t="shared" si="67"/>
        <v>579</v>
      </c>
      <c r="B584" s="89" t="s">
        <v>1004</v>
      </c>
      <c r="C584" s="90" t="s">
        <v>1005</v>
      </c>
      <c r="D584" s="91"/>
      <c r="E584" s="91"/>
      <c r="F584" s="79" t="str">
        <f t="shared" si="68"/>
        <v/>
      </c>
      <c r="G584" s="85"/>
    </row>
    <row r="585" spans="1:7" ht="16.149999999999999" customHeight="1">
      <c r="A585" s="81">
        <f t="shared" si="67"/>
        <v>580</v>
      </c>
      <c r="B585" s="89" t="s">
        <v>1006</v>
      </c>
      <c r="C585" s="90" t="s">
        <v>1007</v>
      </c>
      <c r="D585" s="91"/>
      <c r="E585" s="91"/>
      <c r="F585" s="79" t="str">
        <f t="shared" si="68"/>
        <v/>
      </c>
      <c r="G585" s="85"/>
    </row>
    <row r="586" spans="1:7" ht="16.149999999999999" customHeight="1">
      <c r="A586" s="81">
        <f t="shared" si="67"/>
        <v>581</v>
      </c>
      <c r="B586" s="89" t="s">
        <v>1008</v>
      </c>
      <c r="C586" s="90" t="s">
        <v>1009</v>
      </c>
      <c r="D586" s="91"/>
      <c r="E586" s="91"/>
      <c r="F586" s="79" t="str">
        <f t="shared" si="68"/>
        <v/>
      </c>
      <c r="G586" s="85"/>
    </row>
    <row r="587" spans="1:7" ht="16.149999999999999" customHeight="1">
      <c r="A587" s="81">
        <f t="shared" si="67"/>
        <v>582</v>
      </c>
      <c r="B587" s="89" t="s">
        <v>1010</v>
      </c>
      <c r="C587" s="90" t="s">
        <v>1011</v>
      </c>
      <c r="D587" s="91"/>
      <c r="E587" s="91"/>
      <c r="F587" s="79" t="str">
        <f t="shared" si="68"/>
        <v/>
      </c>
      <c r="G587" s="85"/>
    </row>
    <row r="588" spans="1:7" ht="16.149999999999999" customHeight="1">
      <c r="A588" s="81">
        <f t="shared" si="67"/>
        <v>583</v>
      </c>
      <c r="B588" s="89" t="s">
        <v>1012</v>
      </c>
      <c r="C588" s="90" t="s">
        <v>1013</v>
      </c>
      <c r="D588" s="91"/>
      <c r="E588" s="91"/>
      <c r="F588" s="79" t="str">
        <f t="shared" si="68"/>
        <v/>
      </c>
      <c r="G588" s="85"/>
    </row>
    <row r="589" spans="1:7" ht="16.149999999999999" customHeight="1">
      <c r="A589" s="81">
        <f t="shared" si="67"/>
        <v>584</v>
      </c>
      <c r="B589" s="89" t="s">
        <v>1014</v>
      </c>
      <c r="C589" s="90" t="s">
        <v>62</v>
      </c>
      <c r="D589" s="91"/>
      <c r="E589" s="91"/>
      <c r="F589" s="79" t="str">
        <f t="shared" si="68"/>
        <v/>
      </c>
      <c r="G589" s="85"/>
    </row>
    <row r="590" spans="1:7" ht="16.149999999999999" customHeight="1">
      <c r="A590" s="81">
        <f t="shared" si="67"/>
        <v>585</v>
      </c>
      <c r="B590" s="89" t="s">
        <v>1015</v>
      </c>
      <c r="C590" s="90" t="s">
        <v>1016</v>
      </c>
      <c r="D590" s="91"/>
      <c r="E590" s="91"/>
      <c r="F590" s="79" t="str">
        <f t="shared" si="68"/>
        <v/>
      </c>
      <c r="G590" s="85"/>
    </row>
    <row r="591" spans="1:7" ht="16.149999999999999" customHeight="1">
      <c r="A591" s="81">
        <f t="shared" si="67"/>
        <v>586</v>
      </c>
      <c r="B591" s="97" t="s">
        <v>1017</v>
      </c>
      <c r="C591" s="87" t="s">
        <v>1018</v>
      </c>
      <c r="D591" s="87">
        <f>SUM(D592:D598)</f>
        <v>39.1</v>
      </c>
      <c r="E591" s="87">
        <f>SUM(E592:E598)</f>
        <v>22.5</v>
      </c>
      <c r="F591" s="88">
        <f t="shared" si="68"/>
        <v>57.544757033248082</v>
      </c>
      <c r="G591" s="85"/>
    </row>
    <row r="592" spans="1:7" ht="16.149999999999999" customHeight="1">
      <c r="A592" s="81">
        <f t="shared" ref="A592:A601" si="69">ROW()-5</f>
        <v>587</v>
      </c>
      <c r="B592" s="89" t="s">
        <v>1019</v>
      </c>
      <c r="C592" s="90" t="s">
        <v>43</v>
      </c>
      <c r="D592" s="91"/>
      <c r="E592" s="91"/>
      <c r="F592" s="79" t="str">
        <f t="shared" si="68"/>
        <v/>
      </c>
      <c r="G592" s="85"/>
    </row>
    <row r="593" spans="1:7" ht="16.149999999999999" customHeight="1">
      <c r="A593" s="81">
        <f t="shared" si="69"/>
        <v>588</v>
      </c>
      <c r="B593" s="89" t="s">
        <v>1020</v>
      </c>
      <c r="C593" s="90" t="s">
        <v>45</v>
      </c>
      <c r="D593" s="91"/>
      <c r="E593" s="91"/>
      <c r="F593" s="79" t="str">
        <f t="shared" si="68"/>
        <v/>
      </c>
      <c r="G593" s="85"/>
    </row>
    <row r="594" spans="1:7" ht="16.149999999999999" customHeight="1">
      <c r="A594" s="81">
        <f t="shared" si="69"/>
        <v>589</v>
      </c>
      <c r="B594" s="89" t="s">
        <v>1021</v>
      </c>
      <c r="C594" s="90" t="s">
        <v>47</v>
      </c>
      <c r="D594" s="91"/>
      <c r="E594" s="91"/>
      <c r="F594" s="79" t="str">
        <f t="shared" si="68"/>
        <v/>
      </c>
      <c r="G594" s="85"/>
    </row>
    <row r="595" spans="1:7" ht="16.149999999999999" customHeight="1">
      <c r="A595" s="81">
        <f t="shared" si="69"/>
        <v>590</v>
      </c>
      <c r="B595" s="89" t="s">
        <v>1022</v>
      </c>
      <c r="C595" s="90" t="s">
        <v>1023</v>
      </c>
      <c r="D595" s="91"/>
      <c r="E595" s="91"/>
      <c r="F595" s="79" t="str">
        <f t="shared" si="68"/>
        <v/>
      </c>
      <c r="G595" s="85"/>
    </row>
    <row r="596" spans="1:7" ht="16.149999999999999" customHeight="1">
      <c r="A596" s="81">
        <f t="shared" si="69"/>
        <v>591</v>
      </c>
      <c r="B596" s="89" t="s">
        <v>1024</v>
      </c>
      <c r="C596" s="90" t="s">
        <v>1025</v>
      </c>
      <c r="D596" s="91"/>
      <c r="E596" s="91"/>
      <c r="F596" s="79" t="str">
        <f t="shared" si="68"/>
        <v/>
      </c>
      <c r="G596" s="85"/>
    </row>
    <row r="597" spans="1:7" ht="16.149999999999999" customHeight="1">
      <c r="A597" s="81">
        <f t="shared" si="69"/>
        <v>592</v>
      </c>
      <c r="B597" s="89" t="s">
        <v>1026</v>
      </c>
      <c r="C597" s="90" t="s">
        <v>1027</v>
      </c>
      <c r="D597" s="91">
        <v>39.1</v>
      </c>
      <c r="E597" s="91">
        <v>22.5</v>
      </c>
      <c r="F597" s="79">
        <f t="shared" si="68"/>
        <v>57.544757033248082</v>
      </c>
      <c r="G597" s="85"/>
    </row>
    <row r="598" spans="1:7" ht="16.149999999999999" customHeight="1">
      <c r="A598" s="81">
        <f t="shared" si="69"/>
        <v>593</v>
      </c>
      <c r="B598" s="89" t="s">
        <v>1028</v>
      </c>
      <c r="C598" s="90" t="s">
        <v>1029</v>
      </c>
      <c r="D598" s="91"/>
      <c r="E598" s="91"/>
      <c r="F598" s="79" t="str">
        <f t="shared" si="68"/>
        <v/>
      </c>
      <c r="G598" s="85"/>
    </row>
    <row r="599" spans="1:7" ht="16.149999999999999" customHeight="1">
      <c r="A599" s="81">
        <f t="shared" si="69"/>
        <v>594</v>
      </c>
      <c r="B599" s="97" t="s">
        <v>1030</v>
      </c>
      <c r="C599" s="87" t="s">
        <v>1031</v>
      </c>
      <c r="D599" s="87">
        <f>SUM(D600:D601)</f>
        <v>0</v>
      </c>
      <c r="E599" s="87">
        <f>SUM(E600:E601)</f>
        <v>0</v>
      </c>
      <c r="F599" s="88" t="str">
        <f t="shared" si="68"/>
        <v/>
      </c>
      <c r="G599" s="85"/>
    </row>
    <row r="600" spans="1:7" ht="16.149999999999999" customHeight="1">
      <c r="A600" s="81">
        <f t="shared" si="69"/>
        <v>595</v>
      </c>
      <c r="B600" s="89" t="s">
        <v>1032</v>
      </c>
      <c r="C600" s="90" t="s">
        <v>1033</v>
      </c>
      <c r="D600" s="91"/>
      <c r="E600" s="91"/>
      <c r="F600" s="79" t="str">
        <f t="shared" si="68"/>
        <v/>
      </c>
      <c r="G600" s="85"/>
    </row>
    <row r="601" spans="1:7" ht="16.149999999999999" customHeight="1">
      <c r="A601" s="81">
        <f t="shared" si="69"/>
        <v>596</v>
      </c>
      <c r="B601" s="89" t="s">
        <v>1034</v>
      </c>
      <c r="C601" s="90" t="s">
        <v>1035</v>
      </c>
      <c r="D601" s="91"/>
      <c r="E601" s="91"/>
      <c r="F601" s="79" t="str">
        <f t="shared" si="68"/>
        <v/>
      </c>
      <c r="G601" s="85"/>
    </row>
    <row r="602" spans="1:7" ht="16.149999999999999" customHeight="1">
      <c r="A602" s="81">
        <f t="shared" ref="A602:A611" si="70">ROW()-5</f>
        <v>597</v>
      </c>
      <c r="B602" s="97" t="s">
        <v>1036</v>
      </c>
      <c r="C602" s="87" t="s">
        <v>1037</v>
      </c>
      <c r="D602" s="87">
        <f>SUM(D603:D610)</f>
        <v>215.09999999999997</v>
      </c>
      <c r="E602" s="87">
        <f>SUM(E603:E610)</f>
        <v>186.82</v>
      </c>
      <c r="F602" s="88">
        <f t="shared" si="68"/>
        <v>86.852626685262678</v>
      </c>
      <c r="G602" s="85"/>
    </row>
    <row r="603" spans="1:7" ht="16.149999999999999" customHeight="1">
      <c r="A603" s="81">
        <f t="shared" si="70"/>
        <v>598</v>
      </c>
      <c r="B603" s="89" t="s">
        <v>1038</v>
      </c>
      <c r="C603" s="90" t="s">
        <v>1039</v>
      </c>
      <c r="D603" s="91"/>
      <c r="E603" s="91"/>
      <c r="F603" s="79" t="str">
        <f t="shared" si="68"/>
        <v/>
      </c>
      <c r="G603" s="85"/>
    </row>
    <row r="604" spans="1:7" ht="16.149999999999999" customHeight="1">
      <c r="A604" s="81">
        <f t="shared" si="70"/>
        <v>599</v>
      </c>
      <c r="B604" s="89" t="s">
        <v>1040</v>
      </c>
      <c r="C604" s="90" t="s">
        <v>1041</v>
      </c>
      <c r="D604" s="91"/>
      <c r="E604" s="91"/>
      <c r="F604" s="79" t="str">
        <f t="shared" si="68"/>
        <v/>
      </c>
      <c r="G604" s="85"/>
    </row>
    <row r="605" spans="1:7" ht="16.149999999999999" customHeight="1">
      <c r="A605" s="81">
        <f t="shared" si="70"/>
        <v>600</v>
      </c>
      <c r="B605" s="89" t="s">
        <v>1042</v>
      </c>
      <c r="C605" s="90" t="s">
        <v>1043</v>
      </c>
      <c r="D605" s="91"/>
      <c r="E605" s="91"/>
      <c r="F605" s="79" t="str">
        <f t="shared" si="68"/>
        <v/>
      </c>
      <c r="G605" s="85"/>
    </row>
    <row r="606" spans="1:7" ht="16.149999999999999" customHeight="1">
      <c r="A606" s="81">
        <f t="shared" si="70"/>
        <v>601</v>
      </c>
      <c r="B606" s="89" t="s">
        <v>1044</v>
      </c>
      <c r="C606" s="90" t="s">
        <v>1045</v>
      </c>
      <c r="D606" s="91">
        <v>73.069999999999993</v>
      </c>
      <c r="E606" s="91">
        <v>70.88</v>
      </c>
      <c r="F606" s="79">
        <f t="shared" si="68"/>
        <v>97.002873956480101</v>
      </c>
      <c r="G606" s="85"/>
    </row>
    <row r="607" spans="1:7" ht="16.149999999999999" customHeight="1">
      <c r="A607" s="81">
        <f t="shared" si="70"/>
        <v>602</v>
      </c>
      <c r="B607" s="89" t="s">
        <v>1046</v>
      </c>
      <c r="C607" s="90" t="s">
        <v>1047</v>
      </c>
      <c r="D607" s="91">
        <v>59.7</v>
      </c>
      <c r="E607" s="91">
        <v>35.44</v>
      </c>
      <c r="F607" s="79">
        <f t="shared" si="68"/>
        <v>59.363484087102172</v>
      </c>
      <c r="G607" s="85"/>
    </row>
    <row r="608" spans="1:7" ht="16.149999999999999" customHeight="1">
      <c r="A608" s="81">
        <f t="shared" si="70"/>
        <v>603</v>
      </c>
      <c r="B608" s="89" t="s">
        <v>1048</v>
      </c>
      <c r="C608" s="90" t="s">
        <v>1049</v>
      </c>
      <c r="D608" s="91"/>
      <c r="E608" s="91"/>
      <c r="F608" s="79" t="str">
        <f t="shared" si="68"/>
        <v/>
      </c>
      <c r="G608" s="85"/>
    </row>
    <row r="609" spans="1:7" ht="16.149999999999999" customHeight="1">
      <c r="A609" s="81">
        <f t="shared" si="70"/>
        <v>604</v>
      </c>
      <c r="B609" s="89" t="s">
        <v>1050</v>
      </c>
      <c r="C609" s="90" t="s">
        <v>1051</v>
      </c>
      <c r="D609" s="91">
        <v>1.64</v>
      </c>
      <c r="E609" s="91"/>
      <c r="F609" s="79">
        <f t="shared" si="68"/>
        <v>0</v>
      </c>
      <c r="G609" s="85"/>
    </row>
    <row r="610" spans="1:7" ht="16.149999999999999" customHeight="1">
      <c r="A610" s="81">
        <f t="shared" si="70"/>
        <v>605</v>
      </c>
      <c r="B610" s="89" t="s">
        <v>1052</v>
      </c>
      <c r="C610" s="90" t="s">
        <v>1053</v>
      </c>
      <c r="D610" s="91">
        <v>80.69</v>
      </c>
      <c r="E610" s="91">
        <v>80.5</v>
      </c>
      <c r="F610" s="79">
        <f t="shared" si="68"/>
        <v>99.764530920808042</v>
      </c>
      <c r="G610" s="85"/>
    </row>
    <row r="611" spans="1:7" ht="16.149999999999999" customHeight="1">
      <c r="A611" s="81">
        <f t="shared" si="70"/>
        <v>606</v>
      </c>
      <c r="B611" s="97" t="s">
        <v>1054</v>
      </c>
      <c r="C611" s="87" t="s">
        <v>1055</v>
      </c>
      <c r="D611" s="87">
        <f>SUM(D612:D614)</f>
        <v>0</v>
      </c>
      <c r="E611" s="87">
        <f>SUM(E612:E614)</f>
        <v>0</v>
      </c>
      <c r="F611" s="88" t="str">
        <f t="shared" si="68"/>
        <v/>
      </c>
      <c r="G611" s="85"/>
    </row>
    <row r="612" spans="1:7" ht="16.149999999999999" customHeight="1">
      <c r="A612" s="81">
        <f t="shared" ref="A612:A621" si="71">ROW()-5</f>
        <v>607</v>
      </c>
      <c r="B612" s="89" t="s">
        <v>1056</v>
      </c>
      <c r="C612" s="90" t="s">
        <v>1057</v>
      </c>
      <c r="D612" s="91"/>
      <c r="E612" s="91"/>
      <c r="F612" s="79" t="str">
        <f t="shared" si="68"/>
        <v/>
      </c>
      <c r="G612" s="85"/>
    </row>
    <row r="613" spans="1:7" ht="16.149999999999999" customHeight="1">
      <c r="A613" s="81">
        <f t="shared" si="71"/>
        <v>608</v>
      </c>
      <c r="B613" s="89" t="s">
        <v>1058</v>
      </c>
      <c r="C613" s="90" t="s">
        <v>1059</v>
      </c>
      <c r="D613" s="91"/>
      <c r="E613" s="91"/>
      <c r="F613" s="79" t="str">
        <f t="shared" si="68"/>
        <v/>
      </c>
      <c r="G613" s="85"/>
    </row>
    <row r="614" spans="1:7" ht="16.149999999999999" customHeight="1">
      <c r="A614" s="81">
        <f t="shared" si="71"/>
        <v>609</v>
      </c>
      <c r="B614" s="89" t="s">
        <v>1060</v>
      </c>
      <c r="C614" s="90" t="s">
        <v>1061</v>
      </c>
      <c r="D614" s="91"/>
      <c r="E614" s="91"/>
      <c r="F614" s="79" t="str">
        <f t="shared" si="68"/>
        <v/>
      </c>
      <c r="G614" s="85"/>
    </row>
    <row r="615" spans="1:7" ht="16.149999999999999" customHeight="1">
      <c r="A615" s="81">
        <f t="shared" si="71"/>
        <v>610</v>
      </c>
      <c r="B615" s="97" t="s">
        <v>1062</v>
      </c>
      <c r="C615" s="87" t="s">
        <v>1063</v>
      </c>
      <c r="D615" s="87">
        <f>SUM(D616:D624)</f>
        <v>0</v>
      </c>
      <c r="E615" s="87">
        <f>SUM(E616:E624)</f>
        <v>0</v>
      </c>
      <c r="F615" s="88" t="str">
        <f t="shared" si="68"/>
        <v/>
      </c>
      <c r="G615" s="85"/>
    </row>
    <row r="616" spans="1:7" ht="16.149999999999999" customHeight="1">
      <c r="A616" s="81">
        <f t="shared" si="71"/>
        <v>611</v>
      </c>
      <c r="B616" s="89" t="s">
        <v>1064</v>
      </c>
      <c r="C616" s="90" t="s">
        <v>1065</v>
      </c>
      <c r="D616" s="91"/>
      <c r="E616" s="91"/>
      <c r="F616" s="79" t="str">
        <f t="shared" si="68"/>
        <v/>
      </c>
      <c r="G616" s="85"/>
    </row>
    <row r="617" spans="1:7" ht="16.149999999999999" customHeight="1">
      <c r="A617" s="81">
        <f t="shared" si="71"/>
        <v>612</v>
      </c>
      <c r="B617" s="89" t="s">
        <v>1066</v>
      </c>
      <c r="C617" s="90" t="s">
        <v>1067</v>
      </c>
      <c r="D617" s="91"/>
      <c r="E617" s="91"/>
      <c r="F617" s="79" t="str">
        <f t="shared" si="68"/>
        <v/>
      </c>
      <c r="G617" s="85"/>
    </row>
    <row r="618" spans="1:7" ht="16.149999999999999" customHeight="1">
      <c r="A618" s="81">
        <f t="shared" si="71"/>
        <v>613</v>
      </c>
      <c r="B618" s="89" t="s">
        <v>1068</v>
      </c>
      <c r="C618" s="90" t="s">
        <v>1069</v>
      </c>
      <c r="D618" s="91"/>
      <c r="E618" s="91"/>
      <c r="F618" s="79" t="str">
        <f t="shared" si="68"/>
        <v/>
      </c>
      <c r="G618" s="85"/>
    </row>
    <row r="619" spans="1:7" ht="16.149999999999999" customHeight="1">
      <c r="A619" s="81">
        <f t="shared" si="71"/>
        <v>614</v>
      </c>
      <c r="B619" s="89" t="s">
        <v>1070</v>
      </c>
      <c r="C619" s="90" t="s">
        <v>1071</v>
      </c>
      <c r="D619" s="91"/>
      <c r="E619" s="91"/>
      <c r="F619" s="79" t="str">
        <f t="shared" si="68"/>
        <v/>
      </c>
      <c r="G619" s="85"/>
    </row>
    <row r="620" spans="1:7" ht="16.149999999999999" customHeight="1">
      <c r="A620" s="81">
        <f t="shared" si="71"/>
        <v>615</v>
      </c>
      <c r="B620" s="89" t="s">
        <v>1072</v>
      </c>
      <c r="C620" s="90" t="s">
        <v>1073</v>
      </c>
      <c r="D620" s="91"/>
      <c r="E620" s="91"/>
      <c r="F620" s="79" t="str">
        <f t="shared" si="68"/>
        <v/>
      </c>
      <c r="G620" s="85"/>
    </row>
    <row r="621" spans="1:7" ht="16.149999999999999" customHeight="1">
      <c r="A621" s="81">
        <f t="shared" si="71"/>
        <v>616</v>
      </c>
      <c r="B621" s="89" t="s">
        <v>1074</v>
      </c>
      <c r="C621" s="90" t="s">
        <v>1075</v>
      </c>
      <c r="D621" s="91"/>
      <c r="E621" s="91"/>
      <c r="F621" s="79" t="str">
        <f t="shared" si="68"/>
        <v/>
      </c>
      <c r="G621" s="85"/>
    </row>
    <row r="622" spans="1:7" ht="16.149999999999999" customHeight="1">
      <c r="A622" s="81">
        <f t="shared" ref="A622:A631" si="72">ROW()-5</f>
        <v>617</v>
      </c>
      <c r="B622" s="89" t="s">
        <v>1076</v>
      </c>
      <c r="C622" s="90" t="s">
        <v>1077</v>
      </c>
      <c r="D622" s="91"/>
      <c r="E622" s="91"/>
      <c r="F622" s="79" t="str">
        <f t="shared" si="68"/>
        <v/>
      </c>
      <c r="G622" s="85"/>
    </row>
    <row r="623" spans="1:7" ht="16.149999999999999" customHeight="1">
      <c r="A623" s="81">
        <f t="shared" si="72"/>
        <v>618</v>
      </c>
      <c r="B623" s="89" t="s">
        <v>1078</v>
      </c>
      <c r="C623" s="90" t="s">
        <v>1079</v>
      </c>
      <c r="D623" s="91"/>
      <c r="E623" s="91"/>
      <c r="F623" s="79" t="str">
        <f t="shared" si="68"/>
        <v/>
      </c>
      <c r="G623" s="85"/>
    </row>
    <row r="624" spans="1:7" ht="16.149999999999999" customHeight="1">
      <c r="A624" s="81">
        <f t="shared" si="72"/>
        <v>619</v>
      </c>
      <c r="B624" s="89" t="s">
        <v>1080</v>
      </c>
      <c r="C624" s="90" t="s">
        <v>1081</v>
      </c>
      <c r="D624" s="91"/>
      <c r="E624" s="91"/>
      <c r="F624" s="79" t="str">
        <f t="shared" si="68"/>
        <v/>
      </c>
      <c r="G624" s="85"/>
    </row>
    <row r="625" spans="1:7" ht="16.149999999999999" customHeight="1">
      <c r="A625" s="81">
        <f t="shared" si="72"/>
        <v>620</v>
      </c>
      <c r="B625" s="97" t="s">
        <v>1082</v>
      </c>
      <c r="C625" s="87" t="s">
        <v>1083</v>
      </c>
      <c r="D625" s="87">
        <f>SUM(D626:D633)</f>
        <v>139.18</v>
      </c>
      <c r="E625" s="87">
        <f>SUM(E626:E633)</f>
        <v>138.68</v>
      </c>
      <c r="F625" s="88">
        <f t="shared" si="68"/>
        <v>99.640752981750254</v>
      </c>
      <c r="G625" s="85"/>
    </row>
    <row r="626" spans="1:7" ht="16.149999999999999" customHeight="1">
      <c r="A626" s="81">
        <f t="shared" si="72"/>
        <v>621</v>
      </c>
      <c r="B626" s="89" t="s">
        <v>1084</v>
      </c>
      <c r="C626" s="90" t="s">
        <v>1085</v>
      </c>
      <c r="D626" s="91">
        <v>18.829999999999998</v>
      </c>
      <c r="E626" s="91">
        <v>19.88</v>
      </c>
      <c r="F626" s="79">
        <f t="shared" si="68"/>
        <v>105.57620817843866</v>
      </c>
      <c r="G626" s="85"/>
    </row>
    <row r="627" spans="1:7" ht="16.149999999999999" customHeight="1">
      <c r="A627" s="81">
        <f t="shared" si="72"/>
        <v>622</v>
      </c>
      <c r="B627" s="89" t="s">
        <v>1086</v>
      </c>
      <c r="C627" s="90" t="s">
        <v>1087</v>
      </c>
      <c r="D627" s="91">
        <v>24.61</v>
      </c>
      <c r="E627" s="91">
        <v>24.27</v>
      </c>
      <c r="F627" s="79">
        <f t="shared" si="68"/>
        <v>98.618447785453071</v>
      </c>
      <c r="G627" s="85"/>
    </row>
    <row r="628" spans="1:7" ht="16.149999999999999" customHeight="1">
      <c r="A628" s="81">
        <f t="shared" si="72"/>
        <v>623</v>
      </c>
      <c r="B628" s="89" t="s">
        <v>1088</v>
      </c>
      <c r="C628" s="90" t="s">
        <v>1089</v>
      </c>
      <c r="D628" s="91">
        <v>69.98</v>
      </c>
      <c r="E628" s="91">
        <v>86.25</v>
      </c>
      <c r="F628" s="79">
        <f t="shared" si="68"/>
        <v>123.24949985710202</v>
      </c>
      <c r="G628" s="85"/>
    </row>
    <row r="629" spans="1:7" ht="16.149999999999999" customHeight="1">
      <c r="A629" s="81">
        <f t="shared" si="72"/>
        <v>624</v>
      </c>
      <c r="B629" s="89" t="s">
        <v>1090</v>
      </c>
      <c r="C629" s="90" t="s">
        <v>1091</v>
      </c>
      <c r="D629" s="91"/>
      <c r="E629" s="91"/>
      <c r="F629" s="79" t="str">
        <f t="shared" si="68"/>
        <v/>
      </c>
      <c r="G629" s="85"/>
    </row>
    <row r="630" spans="1:7" ht="16.149999999999999" customHeight="1">
      <c r="A630" s="81">
        <f t="shared" si="72"/>
        <v>625</v>
      </c>
      <c r="B630" s="89" t="s">
        <v>1092</v>
      </c>
      <c r="C630" s="90" t="s">
        <v>1093</v>
      </c>
      <c r="D630" s="91">
        <v>7.49</v>
      </c>
      <c r="E630" s="91">
        <v>8.2799999999999994</v>
      </c>
      <c r="F630" s="79">
        <f t="shared" si="68"/>
        <v>110.54739652870494</v>
      </c>
      <c r="G630" s="85"/>
    </row>
    <row r="631" spans="1:7" ht="16.149999999999999" customHeight="1">
      <c r="A631" s="81">
        <f t="shared" si="72"/>
        <v>626</v>
      </c>
      <c r="B631" s="89" t="s">
        <v>1094</v>
      </c>
      <c r="C631" s="90" t="s">
        <v>1095</v>
      </c>
      <c r="D631" s="91"/>
      <c r="E631" s="91"/>
      <c r="F631" s="79" t="str">
        <f t="shared" si="68"/>
        <v/>
      </c>
      <c r="G631" s="85"/>
    </row>
    <row r="632" spans="1:7" ht="16.149999999999999" customHeight="1">
      <c r="A632" s="81">
        <f t="shared" ref="A632:A641" si="73">ROW()-5</f>
        <v>627</v>
      </c>
      <c r="B632" s="89" t="s">
        <v>1096</v>
      </c>
      <c r="C632" s="90" t="s">
        <v>1097</v>
      </c>
      <c r="D632" s="91"/>
      <c r="E632" s="91"/>
      <c r="F632" s="79" t="str">
        <f t="shared" si="68"/>
        <v/>
      </c>
      <c r="G632" s="85"/>
    </row>
    <row r="633" spans="1:7" ht="16.149999999999999" customHeight="1">
      <c r="A633" s="81">
        <f t="shared" si="73"/>
        <v>628</v>
      </c>
      <c r="B633" s="89" t="s">
        <v>1098</v>
      </c>
      <c r="C633" s="90" t="s">
        <v>1099</v>
      </c>
      <c r="D633" s="91">
        <v>18.27</v>
      </c>
      <c r="E633" s="91"/>
      <c r="F633" s="79">
        <f t="shared" si="68"/>
        <v>0</v>
      </c>
      <c r="G633" s="85"/>
    </row>
    <row r="634" spans="1:7" ht="16.149999999999999" customHeight="1">
      <c r="A634" s="81">
        <f t="shared" si="73"/>
        <v>629</v>
      </c>
      <c r="B634" s="97" t="s">
        <v>1100</v>
      </c>
      <c r="C634" s="87" t="s">
        <v>1101</v>
      </c>
      <c r="D634" s="87">
        <f>SUM(D635:D640)</f>
        <v>0</v>
      </c>
      <c r="E634" s="87">
        <f>SUM(E635:E640)</f>
        <v>0</v>
      </c>
      <c r="F634" s="88" t="str">
        <f t="shared" si="68"/>
        <v/>
      </c>
      <c r="G634" s="85"/>
    </row>
    <row r="635" spans="1:7" ht="16.149999999999999" customHeight="1">
      <c r="A635" s="81">
        <f t="shared" si="73"/>
        <v>630</v>
      </c>
      <c r="B635" s="89" t="s">
        <v>1102</v>
      </c>
      <c r="C635" s="90" t="s">
        <v>1103</v>
      </c>
      <c r="D635" s="91"/>
      <c r="E635" s="91"/>
      <c r="F635" s="79" t="str">
        <f t="shared" si="68"/>
        <v/>
      </c>
      <c r="G635" s="85"/>
    </row>
    <row r="636" spans="1:7" ht="16.149999999999999" customHeight="1">
      <c r="A636" s="81">
        <f t="shared" si="73"/>
        <v>631</v>
      </c>
      <c r="B636" s="89" t="s">
        <v>1104</v>
      </c>
      <c r="C636" s="90" t="s">
        <v>1105</v>
      </c>
      <c r="D636" s="91"/>
      <c r="E636" s="91"/>
      <c r="F636" s="79" t="str">
        <f t="shared" si="68"/>
        <v/>
      </c>
      <c r="G636" s="85"/>
    </row>
    <row r="637" spans="1:7" ht="16.149999999999999" customHeight="1">
      <c r="A637" s="81">
        <f t="shared" si="73"/>
        <v>632</v>
      </c>
      <c r="B637" s="89" t="s">
        <v>1106</v>
      </c>
      <c r="C637" s="90" t="s">
        <v>1107</v>
      </c>
      <c r="D637" s="91"/>
      <c r="E637" s="91"/>
      <c r="F637" s="79" t="str">
        <f t="shared" si="68"/>
        <v/>
      </c>
      <c r="G637" s="85"/>
    </row>
    <row r="638" spans="1:7" ht="16.149999999999999" customHeight="1">
      <c r="A638" s="81">
        <f t="shared" si="73"/>
        <v>633</v>
      </c>
      <c r="B638" s="89" t="s">
        <v>1108</v>
      </c>
      <c r="C638" s="90" t="s">
        <v>1109</v>
      </c>
      <c r="D638" s="91"/>
      <c r="E638" s="91"/>
      <c r="F638" s="79" t="str">
        <f t="shared" si="68"/>
        <v/>
      </c>
      <c r="G638" s="85"/>
    </row>
    <row r="639" spans="1:7" ht="16.149999999999999" customHeight="1">
      <c r="A639" s="81">
        <f t="shared" si="73"/>
        <v>634</v>
      </c>
      <c r="B639" s="89" t="s">
        <v>1110</v>
      </c>
      <c r="C639" s="90" t="s">
        <v>1111</v>
      </c>
      <c r="D639" s="91"/>
      <c r="E639" s="91"/>
      <c r="F639" s="79" t="str">
        <f t="shared" si="68"/>
        <v/>
      </c>
      <c r="G639" s="85"/>
    </row>
    <row r="640" spans="1:7" ht="16.149999999999999" customHeight="1">
      <c r="A640" s="81">
        <f t="shared" si="73"/>
        <v>635</v>
      </c>
      <c r="B640" s="89" t="s">
        <v>1112</v>
      </c>
      <c r="C640" s="90" t="s">
        <v>1113</v>
      </c>
      <c r="D640" s="91"/>
      <c r="E640" s="91"/>
      <c r="F640" s="79" t="str">
        <f t="shared" si="68"/>
        <v/>
      </c>
      <c r="G640" s="85"/>
    </row>
    <row r="641" spans="1:7" ht="16.149999999999999" customHeight="1">
      <c r="A641" s="81">
        <f t="shared" si="73"/>
        <v>636</v>
      </c>
      <c r="B641" s="97" t="s">
        <v>1114</v>
      </c>
      <c r="C641" s="87" t="s">
        <v>1115</v>
      </c>
      <c r="D641" s="87">
        <f>SUM(D642:D648)</f>
        <v>52.15</v>
      </c>
      <c r="E641" s="87">
        <f>SUM(E642:E648)</f>
        <v>39.1</v>
      </c>
      <c r="F641" s="88">
        <f t="shared" si="68"/>
        <v>74.97603068072867</v>
      </c>
      <c r="G641" s="85"/>
    </row>
    <row r="642" spans="1:7" ht="16.149999999999999" customHeight="1">
      <c r="A642" s="81">
        <f t="shared" ref="A642:A651" si="74">ROW()-5</f>
        <v>637</v>
      </c>
      <c r="B642" s="89" t="s">
        <v>1116</v>
      </c>
      <c r="C642" s="90" t="s">
        <v>1117</v>
      </c>
      <c r="D642" s="91">
        <v>8.1999999999999993</v>
      </c>
      <c r="E642" s="91">
        <v>13.8</v>
      </c>
      <c r="F642" s="79">
        <f t="shared" si="68"/>
        <v>168.29268292682929</v>
      </c>
      <c r="G642" s="85"/>
    </row>
    <row r="643" spans="1:7" ht="16.149999999999999" customHeight="1">
      <c r="A643" s="81">
        <f t="shared" si="74"/>
        <v>638</v>
      </c>
      <c r="B643" s="89" t="s">
        <v>1118</v>
      </c>
      <c r="C643" s="90" t="s">
        <v>1119</v>
      </c>
      <c r="D643" s="91">
        <v>23.95</v>
      </c>
      <c r="E643" s="91">
        <v>25.3</v>
      </c>
      <c r="F643" s="79">
        <f t="shared" si="68"/>
        <v>105.63674321503132</v>
      </c>
      <c r="G643" s="85"/>
    </row>
    <row r="644" spans="1:7" ht="16.149999999999999" customHeight="1">
      <c r="A644" s="81">
        <f t="shared" si="74"/>
        <v>639</v>
      </c>
      <c r="B644" s="89" t="s">
        <v>1120</v>
      </c>
      <c r="C644" s="90" t="s">
        <v>1121</v>
      </c>
      <c r="D644" s="91"/>
      <c r="E644" s="91"/>
      <c r="F644" s="79" t="str">
        <f t="shared" si="68"/>
        <v/>
      </c>
      <c r="G644" s="85"/>
    </row>
    <row r="645" spans="1:7" ht="16.149999999999999" customHeight="1">
      <c r="A645" s="81">
        <f t="shared" si="74"/>
        <v>640</v>
      </c>
      <c r="B645" s="89" t="s">
        <v>1122</v>
      </c>
      <c r="C645" s="90" t="s">
        <v>1123</v>
      </c>
      <c r="D645" s="91"/>
      <c r="E645" s="91"/>
      <c r="F645" s="79" t="str">
        <f t="shared" si="68"/>
        <v/>
      </c>
      <c r="G645" s="85"/>
    </row>
    <row r="646" spans="1:7" ht="16.149999999999999" customHeight="1">
      <c r="A646" s="81">
        <f t="shared" si="74"/>
        <v>641</v>
      </c>
      <c r="B646" s="89" t="s">
        <v>1124</v>
      </c>
      <c r="C646" s="90" t="s">
        <v>1125</v>
      </c>
      <c r="D646" s="91"/>
      <c r="E646" s="91"/>
      <c r="F646" s="79" t="str">
        <f t="shared" ref="F646:F709" si="75">IF(D646=0,"",E646/D646*100)</f>
        <v/>
      </c>
      <c r="G646" s="85"/>
    </row>
    <row r="647" spans="1:7" ht="16.149999999999999" customHeight="1">
      <c r="A647" s="81">
        <f t="shared" si="74"/>
        <v>642</v>
      </c>
      <c r="B647" s="89" t="s">
        <v>1126</v>
      </c>
      <c r="C647" s="90" t="s">
        <v>1127</v>
      </c>
      <c r="D647" s="91">
        <v>20</v>
      </c>
      <c r="E647" s="91"/>
      <c r="F647" s="79">
        <f t="shared" si="75"/>
        <v>0</v>
      </c>
      <c r="G647" s="85"/>
    </row>
    <row r="648" spans="1:7" ht="16.149999999999999" customHeight="1">
      <c r="A648" s="81">
        <f t="shared" si="74"/>
        <v>643</v>
      </c>
      <c r="B648" s="89" t="s">
        <v>1128</v>
      </c>
      <c r="C648" s="90" t="s">
        <v>1129</v>
      </c>
      <c r="D648" s="91"/>
      <c r="E648" s="91"/>
      <c r="F648" s="79" t="str">
        <f t="shared" si="75"/>
        <v/>
      </c>
      <c r="G648" s="85"/>
    </row>
    <row r="649" spans="1:7" ht="16.149999999999999" customHeight="1">
      <c r="A649" s="81">
        <f t="shared" si="74"/>
        <v>644</v>
      </c>
      <c r="B649" s="97" t="s">
        <v>1130</v>
      </c>
      <c r="C649" s="87" t="s">
        <v>1131</v>
      </c>
      <c r="D649" s="87">
        <f>SUM(D650:D657)</f>
        <v>26.72</v>
      </c>
      <c r="E649" s="87">
        <f>SUM(E650:E657)</f>
        <v>24.71</v>
      </c>
      <c r="F649" s="88">
        <f t="shared" si="75"/>
        <v>92.477544910179645</v>
      </c>
      <c r="G649" s="85"/>
    </row>
    <row r="650" spans="1:7" ht="16.149999999999999" customHeight="1">
      <c r="A650" s="81">
        <f t="shared" si="74"/>
        <v>645</v>
      </c>
      <c r="B650" s="89" t="s">
        <v>1132</v>
      </c>
      <c r="C650" s="90" t="s">
        <v>43</v>
      </c>
      <c r="D650" s="91"/>
      <c r="E650" s="91"/>
      <c r="F650" s="79" t="str">
        <f t="shared" si="75"/>
        <v/>
      </c>
      <c r="G650" s="85"/>
    </row>
    <row r="651" spans="1:7" ht="16.149999999999999" customHeight="1">
      <c r="A651" s="81">
        <f t="shared" si="74"/>
        <v>646</v>
      </c>
      <c r="B651" s="89" t="s">
        <v>1133</v>
      </c>
      <c r="C651" s="90" t="s">
        <v>45</v>
      </c>
      <c r="D651" s="91"/>
      <c r="E651" s="91"/>
      <c r="F651" s="79" t="str">
        <f t="shared" si="75"/>
        <v/>
      </c>
      <c r="G651" s="85"/>
    </row>
    <row r="652" spans="1:7" ht="16.149999999999999" customHeight="1">
      <c r="A652" s="81">
        <f t="shared" ref="A652:A661" si="76">ROW()-5</f>
        <v>647</v>
      </c>
      <c r="B652" s="89" t="s">
        <v>1134</v>
      </c>
      <c r="C652" s="90" t="s">
        <v>47</v>
      </c>
      <c r="D652" s="91"/>
      <c r="E652" s="91"/>
      <c r="F652" s="79" t="str">
        <f t="shared" si="75"/>
        <v/>
      </c>
      <c r="G652" s="85"/>
    </row>
    <row r="653" spans="1:7" ht="16.149999999999999" customHeight="1">
      <c r="A653" s="81">
        <f t="shared" si="76"/>
        <v>648</v>
      </c>
      <c r="B653" s="89" t="s">
        <v>1135</v>
      </c>
      <c r="C653" s="90" t="s">
        <v>1136</v>
      </c>
      <c r="D653" s="91"/>
      <c r="E653" s="91"/>
      <c r="F653" s="79" t="str">
        <f t="shared" si="75"/>
        <v/>
      </c>
      <c r="G653" s="85"/>
    </row>
    <row r="654" spans="1:7" ht="16.149999999999999" customHeight="1">
      <c r="A654" s="81">
        <f t="shared" si="76"/>
        <v>649</v>
      </c>
      <c r="B654" s="89" t="s">
        <v>1137</v>
      </c>
      <c r="C654" s="90" t="s">
        <v>1138</v>
      </c>
      <c r="D654" s="91"/>
      <c r="E654" s="91"/>
      <c r="F654" s="79" t="str">
        <f t="shared" si="75"/>
        <v/>
      </c>
      <c r="G654" s="85"/>
    </row>
    <row r="655" spans="1:7" ht="16.149999999999999" customHeight="1">
      <c r="A655" s="81">
        <f t="shared" si="76"/>
        <v>650</v>
      </c>
      <c r="B655" s="89" t="s">
        <v>1139</v>
      </c>
      <c r="C655" s="90" t="s">
        <v>1140</v>
      </c>
      <c r="D655" s="91"/>
      <c r="E655" s="91"/>
      <c r="F655" s="79" t="str">
        <f t="shared" si="75"/>
        <v/>
      </c>
      <c r="G655" s="85"/>
    </row>
    <row r="656" spans="1:7" ht="16.149999999999999" customHeight="1">
      <c r="A656" s="81">
        <f t="shared" si="76"/>
        <v>651</v>
      </c>
      <c r="B656" s="89" t="s">
        <v>1141</v>
      </c>
      <c r="C656" s="90" t="s">
        <v>1142</v>
      </c>
      <c r="D656" s="91">
        <v>26.72</v>
      </c>
      <c r="E656" s="91">
        <v>24.71</v>
      </c>
      <c r="F656" s="79">
        <f t="shared" si="75"/>
        <v>92.477544910179645</v>
      </c>
      <c r="G656" s="85"/>
    </row>
    <row r="657" spans="1:7" ht="16.149999999999999" customHeight="1">
      <c r="A657" s="81">
        <f t="shared" si="76"/>
        <v>652</v>
      </c>
      <c r="B657" s="89" t="s">
        <v>1143</v>
      </c>
      <c r="C657" s="90" t="s">
        <v>1144</v>
      </c>
      <c r="D657" s="91"/>
      <c r="E657" s="91"/>
      <c r="F657" s="79" t="str">
        <f t="shared" si="75"/>
        <v/>
      </c>
      <c r="G657" s="85"/>
    </row>
    <row r="658" spans="1:7" ht="16.149999999999999" customHeight="1">
      <c r="A658" s="81">
        <f t="shared" si="76"/>
        <v>653</v>
      </c>
      <c r="B658" s="97" t="s">
        <v>1145</v>
      </c>
      <c r="C658" s="87" t="s">
        <v>1146</v>
      </c>
      <c r="D658" s="87">
        <f>SUM(D659:D662)</f>
        <v>0</v>
      </c>
      <c r="E658" s="87">
        <f>SUM(E659:E662)</f>
        <v>0</v>
      </c>
      <c r="F658" s="88" t="str">
        <f t="shared" si="75"/>
        <v/>
      </c>
      <c r="G658" s="85"/>
    </row>
    <row r="659" spans="1:7" ht="16.149999999999999" customHeight="1">
      <c r="A659" s="81">
        <f t="shared" si="76"/>
        <v>654</v>
      </c>
      <c r="B659" s="89" t="s">
        <v>1147</v>
      </c>
      <c r="C659" s="90" t="s">
        <v>43</v>
      </c>
      <c r="D659" s="91"/>
      <c r="E659" s="91"/>
      <c r="F659" s="79" t="str">
        <f t="shared" si="75"/>
        <v/>
      </c>
      <c r="G659" s="85"/>
    </row>
    <row r="660" spans="1:7" ht="16.149999999999999" customHeight="1">
      <c r="A660" s="81">
        <f t="shared" si="76"/>
        <v>655</v>
      </c>
      <c r="B660" s="89" t="s">
        <v>1148</v>
      </c>
      <c r="C660" s="90" t="s">
        <v>45</v>
      </c>
      <c r="D660" s="91"/>
      <c r="E660" s="91"/>
      <c r="F660" s="79" t="str">
        <f t="shared" si="75"/>
        <v/>
      </c>
      <c r="G660" s="85"/>
    </row>
    <row r="661" spans="1:7" ht="16.149999999999999" customHeight="1">
      <c r="A661" s="81">
        <f t="shared" si="76"/>
        <v>656</v>
      </c>
      <c r="B661" s="89" t="s">
        <v>1149</v>
      </c>
      <c r="C661" s="90" t="s">
        <v>47</v>
      </c>
      <c r="D661" s="91"/>
      <c r="E661" s="91"/>
      <c r="F661" s="79" t="str">
        <f t="shared" si="75"/>
        <v/>
      </c>
      <c r="G661" s="85"/>
    </row>
    <row r="662" spans="1:7" ht="16.149999999999999" customHeight="1">
      <c r="A662" s="81">
        <f t="shared" ref="A662:A671" si="77">ROW()-5</f>
        <v>657</v>
      </c>
      <c r="B662" s="89" t="s">
        <v>1150</v>
      </c>
      <c r="C662" s="90" t="s">
        <v>1151</v>
      </c>
      <c r="D662" s="91"/>
      <c r="E662" s="91"/>
      <c r="F662" s="79" t="str">
        <f t="shared" si="75"/>
        <v/>
      </c>
      <c r="G662" s="85"/>
    </row>
    <row r="663" spans="1:7" ht="16.149999999999999" customHeight="1">
      <c r="A663" s="81">
        <f t="shared" si="77"/>
        <v>658</v>
      </c>
      <c r="B663" s="97" t="s">
        <v>1152</v>
      </c>
      <c r="C663" s="87" t="s">
        <v>1153</v>
      </c>
      <c r="D663" s="87">
        <f>SUM(D664:D665)</f>
        <v>528.33000000000004</v>
      </c>
      <c r="E663" s="87">
        <f>SUM(E664:E665)</f>
        <v>530.72</v>
      </c>
      <c r="F663" s="88">
        <f t="shared" si="75"/>
        <v>100.4523687846611</v>
      </c>
      <c r="G663" s="85"/>
    </row>
    <row r="664" spans="1:7" ht="16.149999999999999" customHeight="1">
      <c r="A664" s="81">
        <f t="shared" si="77"/>
        <v>659</v>
      </c>
      <c r="B664" s="89" t="s">
        <v>1154</v>
      </c>
      <c r="C664" s="90" t="s">
        <v>1155</v>
      </c>
      <c r="D664" s="91">
        <v>31.46</v>
      </c>
      <c r="E664" s="91">
        <v>31.87</v>
      </c>
      <c r="F664" s="79">
        <f t="shared" si="75"/>
        <v>101.30324221233312</v>
      </c>
      <c r="G664" s="85"/>
    </row>
    <row r="665" spans="1:7" ht="16.149999999999999" customHeight="1">
      <c r="A665" s="81">
        <f t="shared" si="77"/>
        <v>660</v>
      </c>
      <c r="B665" s="89" t="s">
        <v>1156</v>
      </c>
      <c r="C665" s="90" t="s">
        <v>1157</v>
      </c>
      <c r="D665" s="91">
        <v>496.87</v>
      </c>
      <c r="E665" s="91">
        <v>498.85</v>
      </c>
      <c r="F665" s="79">
        <f t="shared" si="75"/>
        <v>100.39849457604606</v>
      </c>
      <c r="G665" s="85"/>
    </row>
    <row r="666" spans="1:7" ht="16.149999999999999" customHeight="1">
      <c r="A666" s="81">
        <f t="shared" si="77"/>
        <v>661</v>
      </c>
      <c r="B666" s="97" t="s">
        <v>1158</v>
      </c>
      <c r="C666" s="87" t="s">
        <v>1159</v>
      </c>
      <c r="D666" s="87">
        <f>SUM(D667:D668)</f>
        <v>66.56</v>
      </c>
      <c r="E666" s="87">
        <f>SUM(E667:E668)</f>
        <v>72.400000000000006</v>
      </c>
      <c r="F666" s="88">
        <f t="shared" si="75"/>
        <v>108.77403846153845</v>
      </c>
      <c r="G666" s="85"/>
    </row>
    <row r="667" spans="1:7" ht="16.149999999999999" customHeight="1">
      <c r="A667" s="81">
        <f t="shared" si="77"/>
        <v>662</v>
      </c>
      <c r="B667" s="89" t="s">
        <v>1160</v>
      </c>
      <c r="C667" s="90" t="s">
        <v>1161</v>
      </c>
      <c r="D667" s="91">
        <v>66.56</v>
      </c>
      <c r="E667" s="91">
        <v>72.400000000000006</v>
      </c>
      <c r="F667" s="79">
        <f t="shared" si="75"/>
        <v>108.77403846153845</v>
      </c>
      <c r="G667" s="85"/>
    </row>
    <row r="668" spans="1:7" ht="16.149999999999999" customHeight="1">
      <c r="A668" s="81">
        <f t="shared" si="77"/>
        <v>663</v>
      </c>
      <c r="B668" s="89" t="s">
        <v>1162</v>
      </c>
      <c r="C668" s="90" t="s">
        <v>1163</v>
      </c>
      <c r="D668" s="91"/>
      <c r="E668" s="91"/>
      <c r="F668" s="79" t="str">
        <f t="shared" si="75"/>
        <v/>
      </c>
      <c r="G668" s="85"/>
    </row>
    <row r="669" spans="1:7" ht="16.149999999999999" customHeight="1">
      <c r="A669" s="81">
        <f t="shared" si="77"/>
        <v>664</v>
      </c>
      <c r="B669" s="97" t="s">
        <v>1164</v>
      </c>
      <c r="C669" s="87" t="s">
        <v>1165</v>
      </c>
      <c r="D669" s="87">
        <f>SUM(D670:D671)</f>
        <v>146.91</v>
      </c>
      <c r="E669" s="87">
        <f>SUM(E670:E671)</f>
        <v>140.13999999999999</v>
      </c>
      <c r="F669" s="88">
        <f t="shared" si="75"/>
        <v>95.391736437274517</v>
      </c>
      <c r="G669" s="85"/>
    </row>
    <row r="670" spans="1:7" ht="16.149999999999999" customHeight="1">
      <c r="A670" s="81">
        <f t="shared" si="77"/>
        <v>665</v>
      </c>
      <c r="B670" s="89" t="s">
        <v>1166</v>
      </c>
      <c r="C670" s="90" t="s">
        <v>1167</v>
      </c>
      <c r="D670" s="91">
        <v>146.91</v>
      </c>
      <c r="E670" s="91">
        <v>109.05</v>
      </c>
      <c r="F670" s="79">
        <f t="shared" si="75"/>
        <v>74.229119869307738</v>
      </c>
      <c r="G670" s="85"/>
    </row>
    <row r="671" spans="1:7" ht="16.149999999999999" customHeight="1">
      <c r="A671" s="81">
        <f t="shared" si="77"/>
        <v>666</v>
      </c>
      <c r="B671" s="89" t="s">
        <v>1168</v>
      </c>
      <c r="C671" s="90" t="s">
        <v>1169</v>
      </c>
      <c r="D671" s="91"/>
      <c r="E671" s="91">
        <v>31.09</v>
      </c>
      <c r="F671" s="79" t="str">
        <f t="shared" si="75"/>
        <v/>
      </c>
      <c r="G671" s="85"/>
    </row>
    <row r="672" spans="1:7" ht="16.149999999999999" customHeight="1">
      <c r="A672" s="81">
        <f t="shared" ref="A672:A681" si="78">ROW()-5</f>
        <v>667</v>
      </c>
      <c r="B672" s="97" t="s">
        <v>1170</v>
      </c>
      <c r="C672" s="87" t="s">
        <v>1171</v>
      </c>
      <c r="D672" s="87">
        <f>SUM(D673:D675)</f>
        <v>0</v>
      </c>
      <c r="E672" s="87">
        <f>SUM(E673:E675)</f>
        <v>0</v>
      </c>
      <c r="F672" s="88" t="str">
        <f t="shared" si="75"/>
        <v/>
      </c>
      <c r="G672" s="85"/>
    </row>
    <row r="673" spans="1:7" ht="16.149999999999999" customHeight="1">
      <c r="A673" s="81">
        <f t="shared" si="78"/>
        <v>668</v>
      </c>
      <c r="B673" s="89" t="s">
        <v>1172</v>
      </c>
      <c r="C673" s="90" t="s">
        <v>1173</v>
      </c>
      <c r="D673" s="91"/>
      <c r="E673" s="91"/>
      <c r="F673" s="79" t="str">
        <f t="shared" si="75"/>
        <v/>
      </c>
      <c r="G673" s="85"/>
    </row>
    <row r="674" spans="1:7" ht="16.149999999999999" customHeight="1">
      <c r="A674" s="81">
        <f t="shared" si="78"/>
        <v>669</v>
      </c>
      <c r="B674" s="89" t="s">
        <v>1174</v>
      </c>
      <c r="C674" s="90" t="s">
        <v>1175</v>
      </c>
      <c r="D674" s="91"/>
      <c r="E674" s="91"/>
      <c r="F674" s="79" t="str">
        <f t="shared" si="75"/>
        <v/>
      </c>
      <c r="G674" s="85"/>
    </row>
    <row r="675" spans="1:7" ht="16.149999999999999" customHeight="1">
      <c r="A675" s="81">
        <f t="shared" si="78"/>
        <v>670</v>
      </c>
      <c r="B675" s="89" t="s">
        <v>1176</v>
      </c>
      <c r="C675" s="90" t="s">
        <v>1177</v>
      </c>
      <c r="D675" s="91"/>
      <c r="E675" s="91"/>
      <c r="F675" s="79" t="str">
        <f t="shared" si="75"/>
        <v/>
      </c>
      <c r="G675" s="85"/>
    </row>
    <row r="676" spans="1:7" ht="16.149999999999999" customHeight="1">
      <c r="A676" s="81">
        <f t="shared" si="78"/>
        <v>671</v>
      </c>
      <c r="B676" s="97" t="s">
        <v>1178</v>
      </c>
      <c r="C676" s="87" t="s">
        <v>1179</v>
      </c>
      <c r="D676" s="87">
        <f>SUM(D677:D679)</f>
        <v>0</v>
      </c>
      <c r="E676" s="87">
        <f>SUM(E677:E679)</f>
        <v>0</v>
      </c>
      <c r="F676" s="88" t="str">
        <f t="shared" si="75"/>
        <v/>
      </c>
      <c r="G676" s="85"/>
    </row>
    <row r="677" spans="1:7" ht="16.149999999999999" customHeight="1">
      <c r="A677" s="81">
        <f t="shared" si="78"/>
        <v>672</v>
      </c>
      <c r="B677" s="89" t="s">
        <v>1180</v>
      </c>
      <c r="C677" s="90" t="s">
        <v>1173</v>
      </c>
      <c r="D677" s="91"/>
      <c r="E677" s="91"/>
      <c r="F677" s="79" t="str">
        <f t="shared" si="75"/>
        <v/>
      </c>
      <c r="G677" s="85"/>
    </row>
    <row r="678" spans="1:7" ht="16.149999999999999" customHeight="1">
      <c r="A678" s="81">
        <f t="shared" si="78"/>
        <v>673</v>
      </c>
      <c r="B678" s="89" t="s">
        <v>1181</v>
      </c>
      <c r="C678" s="90" t="s">
        <v>1175</v>
      </c>
      <c r="D678" s="91"/>
      <c r="E678" s="91"/>
      <c r="F678" s="79" t="str">
        <f t="shared" si="75"/>
        <v/>
      </c>
      <c r="G678" s="85"/>
    </row>
    <row r="679" spans="1:7" ht="16.149999999999999" customHeight="1">
      <c r="A679" s="81">
        <f t="shared" si="78"/>
        <v>674</v>
      </c>
      <c r="B679" s="89" t="s">
        <v>1182</v>
      </c>
      <c r="C679" s="90" t="s">
        <v>1183</v>
      </c>
      <c r="D679" s="91"/>
      <c r="E679" s="91"/>
      <c r="F679" s="79" t="str">
        <f t="shared" si="75"/>
        <v/>
      </c>
      <c r="G679" s="85"/>
    </row>
    <row r="680" spans="1:7" ht="16.149999999999999" customHeight="1">
      <c r="A680" s="81">
        <f t="shared" si="78"/>
        <v>675</v>
      </c>
      <c r="B680" s="97" t="s">
        <v>1184</v>
      </c>
      <c r="C680" s="87" t="s">
        <v>1185</v>
      </c>
      <c r="D680" s="87">
        <f>SUM(D681:D682)</f>
        <v>0</v>
      </c>
      <c r="E680" s="87">
        <f>SUM(E681:E682)</f>
        <v>0</v>
      </c>
      <c r="F680" s="88" t="str">
        <f t="shared" si="75"/>
        <v/>
      </c>
      <c r="G680" s="85"/>
    </row>
    <row r="681" spans="1:7" ht="16.149999999999999" customHeight="1">
      <c r="A681" s="81">
        <f t="shared" si="78"/>
        <v>676</v>
      </c>
      <c r="B681" s="89" t="s">
        <v>1186</v>
      </c>
      <c r="C681" s="90" t="s">
        <v>1187</v>
      </c>
      <c r="D681" s="91"/>
      <c r="E681" s="91"/>
      <c r="F681" s="79" t="str">
        <f t="shared" si="75"/>
        <v/>
      </c>
      <c r="G681" s="85"/>
    </row>
    <row r="682" spans="1:7" ht="16.149999999999999" customHeight="1">
      <c r="A682" s="81">
        <f t="shared" ref="A682:A691" si="79">ROW()-5</f>
        <v>677</v>
      </c>
      <c r="B682" s="89" t="s">
        <v>1188</v>
      </c>
      <c r="C682" s="90" t="s">
        <v>1189</v>
      </c>
      <c r="D682" s="91"/>
      <c r="E682" s="91"/>
      <c r="F682" s="79" t="str">
        <f t="shared" si="75"/>
        <v/>
      </c>
      <c r="G682" s="85"/>
    </row>
    <row r="683" spans="1:7" ht="16.149999999999999" customHeight="1">
      <c r="A683" s="81">
        <f t="shared" si="79"/>
        <v>678</v>
      </c>
      <c r="B683" s="97" t="s">
        <v>1190</v>
      </c>
      <c r="C683" s="87" t="s">
        <v>1191</v>
      </c>
      <c r="D683" s="87">
        <f>SUM(D684:D685)</f>
        <v>22.55</v>
      </c>
      <c r="E683" s="87">
        <f>SUM(E684:E685)</f>
        <v>12.7</v>
      </c>
      <c r="F683" s="88">
        <f t="shared" si="75"/>
        <v>56.319290465631923</v>
      </c>
      <c r="G683" s="85"/>
    </row>
    <row r="684" spans="1:7" ht="16.149999999999999" customHeight="1">
      <c r="A684" s="81">
        <f t="shared" si="79"/>
        <v>679</v>
      </c>
      <c r="B684" s="89" t="s">
        <v>1192</v>
      </c>
      <c r="C684" s="90" t="s">
        <v>1193</v>
      </c>
      <c r="D684" s="91">
        <v>0.76</v>
      </c>
      <c r="E684" s="91">
        <v>0.45</v>
      </c>
      <c r="F684" s="79">
        <f t="shared" si="75"/>
        <v>59.210526315789465</v>
      </c>
      <c r="G684" s="85"/>
    </row>
    <row r="685" spans="1:7" ht="16.149999999999999" customHeight="1">
      <c r="A685" s="81">
        <f t="shared" si="79"/>
        <v>680</v>
      </c>
      <c r="B685" s="89" t="s">
        <v>1194</v>
      </c>
      <c r="C685" s="90" t="s">
        <v>1195</v>
      </c>
      <c r="D685" s="91">
        <v>21.79</v>
      </c>
      <c r="E685" s="91">
        <v>12.25</v>
      </c>
      <c r="F685" s="79">
        <f t="shared" si="75"/>
        <v>56.218448829738406</v>
      </c>
      <c r="G685" s="85"/>
    </row>
    <row r="686" spans="1:7" ht="16.149999999999999" customHeight="1">
      <c r="A686" s="81">
        <f t="shared" si="79"/>
        <v>681</v>
      </c>
      <c r="B686" s="97" t="s">
        <v>1196</v>
      </c>
      <c r="C686" s="87" t="s">
        <v>1197</v>
      </c>
      <c r="D686" s="87">
        <f>SUM(D687:D689)</f>
        <v>0</v>
      </c>
      <c r="E686" s="87">
        <f>SUM(E687:E689)</f>
        <v>0</v>
      </c>
      <c r="F686" s="88" t="str">
        <f t="shared" si="75"/>
        <v/>
      </c>
      <c r="G686" s="85"/>
    </row>
    <row r="687" spans="1:7" ht="16.149999999999999" customHeight="1">
      <c r="A687" s="81">
        <f t="shared" si="79"/>
        <v>682</v>
      </c>
      <c r="B687" s="89" t="s">
        <v>1198</v>
      </c>
      <c r="C687" s="90" t="s">
        <v>1199</v>
      </c>
      <c r="D687" s="91"/>
      <c r="E687" s="91"/>
      <c r="F687" s="79" t="str">
        <f t="shared" si="75"/>
        <v/>
      </c>
      <c r="G687" s="85"/>
    </row>
    <row r="688" spans="1:7" ht="16.149999999999999" customHeight="1">
      <c r="A688" s="81">
        <f t="shared" si="79"/>
        <v>683</v>
      </c>
      <c r="B688" s="89" t="s">
        <v>1200</v>
      </c>
      <c r="C688" s="90" t="s">
        <v>1201</v>
      </c>
      <c r="D688" s="91"/>
      <c r="E688" s="91"/>
      <c r="F688" s="79" t="str">
        <f t="shared" si="75"/>
        <v/>
      </c>
      <c r="G688" s="85"/>
    </row>
    <row r="689" spans="1:7" ht="16.149999999999999" customHeight="1">
      <c r="A689" s="81">
        <f t="shared" si="79"/>
        <v>684</v>
      </c>
      <c r="B689" s="89" t="s">
        <v>1202</v>
      </c>
      <c r="C689" s="90" t="s">
        <v>1203</v>
      </c>
      <c r="D689" s="91"/>
      <c r="E689" s="91"/>
      <c r="F689" s="79" t="str">
        <f t="shared" si="75"/>
        <v/>
      </c>
      <c r="G689" s="85"/>
    </row>
    <row r="690" spans="1:7" ht="16.149999999999999" customHeight="1">
      <c r="A690" s="81">
        <f t="shared" si="79"/>
        <v>685</v>
      </c>
      <c r="B690" s="97" t="s">
        <v>1204</v>
      </c>
      <c r="C690" s="87" t="s">
        <v>1205</v>
      </c>
      <c r="D690" s="87">
        <f>SUM(D691:D693)</f>
        <v>0</v>
      </c>
      <c r="E690" s="87">
        <f>SUM(E691:E693)</f>
        <v>0</v>
      </c>
      <c r="F690" s="88" t="str">
        <f t="shared" si="75"/>
        <v/>
      </c>
      <c r="G690" s="85"/>
    </row>
    <row r="691" spans="1:7" ht="16.149999999999999" customHeight="1">
      <c r="A691" s="81">
        <f t="shared" si="79"/>
        <v>686</v>
      </c>
      <c r="B691" s="89" t="s">
        <v>1206</v>
      </c>
      <c r="C691" s="90" t="s">
        <v>1207</v>
      </c>
      <c r="D691" s="91"/>
      <c r="E691" s="91"/>
      <c r="F691" s="79" t="str">
        <f t="shared" si="75"/>
        <v/>
      </c>
      <c r="G691" s="85"/>
    </row>
    <row r="692" spans="1:7" ht="16.149999999999999" customHeight="1">
      <c r="A692" s="81">
        <f t="shared" ref="A692:A701" si="80">ROW()-5</f>
        <v>687</v>
      </c>
      <c r="B692" s="89" t="s">
        <v>1208</v>
      </c>
      <c r="C692" s="90" t="s">
        <v>1209</v>
      </c>
      <c r="D692" s="91"/>
      <c r="E692" s="91"/>
      <c r="F692" s="79" t="str">
        <f t="shared" si="75"/>
        <v/>
      </c>
      <c r="G692" s="85"/>
    </row>
    <row r="693" spans="1:7" ht="16.149999999999999" customHeight="1">
      <c r="A693" s="81">
        <f t="shared" si="80"/>
        <v>688</v>
      </c>
      <c r="B693" s="89" t="s">
        <v>1210</v>
      </c>
      <c r="C693" s="90" t="s">
        <v>1211</v>
      </c>
      <c r="D693" s="91"/>
      <c r="E693" s="91"/>
      <c r="F693" s="79" t="str">
        <f t="shared" si="75"/>
        <v/>
      </c>
      <c r="G693" s="85"/>
    </row>
    <row r="694" spans="1:7" ht="16.149999999999999" customHeight="1">
      <c r="A694" s="81">
        <f t="shared" si="80"/>
        <v>689</v>
      </c>
      <c r="B694" s="97" t="s">
        <v>1212</v>
      </c>
      <c r="C694" s="87" t="s">
        <v>1213</v>
      </c>
      <c r="D694" s="87">
        <f>SUM(D695:D701)</f>
        <v>32.74</v>
      </c>
      <c r="E694" s="87">
        <f>SUM(E695:E701)</f>
        <v>26</v>
      </c>
      <c r="F694" s="88">
        <f t="shared" si="75"/>
        <v>79.413561392791692</v>
      </c>
      <c r="G694" s="85"/>
    </row>
    <row r="695" spans="1:7" ht="16.149999999999999" customHeight="1">
      <c r="A695" s="81">
        <f t="shared" si="80"/>
        <v>690</v>
      </c>
      <c r="B695" s="89" t="s">
        <v>1214</v>
      </c>
      <c r="C695" s="90" t="s">
        <v>43</v>
      </c>
      <c r="D695" s="91"/>
      <c r="E695" s="91"/>
      <c r="F695" s="79" t="str">
        <f t="shared" si="75"/>
        <v/>
      </c>
      <c r="G695" s="85"/>
    </row>
    <row r="696" spans="1:7" ht="16.149999999999999" customHeight="1">
      <c r="A696" s="81">
        <f t="shared" si="80"/>
        <v>691</v>
      </c>
      <c r="B696" s="89" t="s">
        <v>1215</v>
      </c>
      <c r="C696" s="90" t="s">
        <v>45</v>
      </c>
      <c r="D696" s="91"/>
      <c r="E696" s="91"/>
      <c r="F696" s="79" t="str">
        <f t="shared" si="75"/>
        <v/>
      </c>
      <c r="G696" s="85"/>
    </row>
    <row r="697" spans="1:7" ht="16.149999999999999" customHeight="1">
      <c r="A697" s="81">
        <f t="shared" si="80"/>
        <v>692</v>
      </c>
      <c r="B697" s="89" t="s">
        <v>1216</v>
      </c>
      <c r="C697" s="90" t="s">
        <v>47</v>
      </c>
      <c r="D697" s="91"/>
      <c r="E697" s="91"/>
      <c r="F697" s="79" t="str">
        <f t="shared" si="75"/>
        <v/>
      </c>
      <c r="G697" s="85"/>
    </row>
    <row r="698" spans="1:7" ht="16.149999999999999" customHeight="1">
      <c r="A698" s="81">
        <f t="shared" si="80"/>
        <v>693</v>
      </c>
      <c r="B698" s="89" t="s">
        <v>1217</v>
      </c>
      <c r="C698" s="90" t="s">
        <v>1218</v>
      </c>
      <c r="D698" s="91"/>
      <c r="E698" s="91"/>
      <c r="F698" s="79" t="str">
        <f t="shared" si="75"/>
        <v/>
      </c>
      <c r="G698" s="85"/>
    </row>
    <row r="699" spans="1:7" ht="16.149999999999999" customHeight="1">
      <c r="A699" s="81">
        <f t="shared" si="80"/>
        <v>694</v>
      </c>
      <c r="B699" s="89" t="s">
        <v>1219</v>
      </c>
      <c r="C699" s="90" t="s">
        <v>1220</v>
      </c>
      <c r="D699" s="91"/>
      <c r="E699" s="91"/>
      <c r="F699" s="79" t="str">
        <f t="shared" si="75"/>
        <v/>
      </c>
      <c r="G699" s="85"/>
    </row>
    <row r="700" spans="1:7" ht="16.149999999999999" customHeight="1">
      <c r="A700" s="81">
        <f t="shared" si="80"/>
        <v>695</v>
      </c>
      <c r="B700" s="89" t="s">
        <v>1221</v>
      </c>
      <c r="C700" s="90" t="s">
        <v>62</v>
      </c>
      <c r="D700" s="91">
        <v>30.98</v>
      </c>
      <c r="E700" s="91">
        <v>26</v>
      </c>
      <c r="F700" s="79">
        <f t="shared" si="75"/>
        <v>83.925112976113624</v>
      </c>
      <c r="G700" s="85"/>
    </row>
    <row r="701" spans="1:7" ht="16.149999999999999" customHeight="1">
      <c r="A701" s="81">
        <f t="shared" si="80"/>
        <v>696</v>
      </c>
      <c r="B701" s="89" t="s">
        <v>1222</v>
      </c>
      <c r="C701" s="90" t="s">
        <v>1223</v>
      </c>
      <c r="D701" s="91">
        <v>1.76</v>
      </c>
      <c r="E701" s="91"/>
      <c r="F701" s="79">
        <f t="shared" si="75"/>
        <v>0</v>
      </c>
      <c r="G701" s="85"/>
    </row>
    <row r="702" spans="1:7" ht="16.149999999999999" customHeight="1">
      <c r="A702" s="81">
        <f t="shared" ref="A702:A711" si="81">ROW()-5</f>
        <v>697</v>
      </c>
      <c r="B702" s="97" t="s">
        <v>1224</v>
      </c>
      <c r="C702" s="87" t="s">
        <v>1225</v>
      </c>
      <c r="D702" s="87">
        <f>SUM(D703:D704)</f>
        <v>0</v>
      </c>
      <c r="E702" s="87">
        <f>SUM(E703:E704)</f>
        <v>0</v>
      </c>
      <c r="F702" s="88" t="str">
        <f t="shared" si="75"/>
        <v/>
      </c>
      <c r="G702" s="85"/>
    </row>
    <row r="703" spans="1:7" ht="16.149999999999999" customHeight="1">
      <c r="A703" s="81">
        <f t="shared" si="81"/>
        <v>698</v>
      </c>
      <c r="B703" s="89" t="s">
        <v>1226</v>
      </c>
      <c r="C703" s="90" t="s">
        <v>1175</v>
      </c>
      <c r="D703" s="91"/>
      <c r="E703" s="91"/>
      <c r="F703" s="79" t="str">
        <f t="shared" si="75"/>
        <v/>
      </c>
      <c r="G703" s="85"/>
    </row>
    <row r="704" spans="1:7" ht="16.149999999999999" customHeight="1">
      <c r="A704" s="81">
        <f t="shared" si="81"/>
        <v>699</v>
      </c>
      <c r="B704" s="89" t="s">
        <v>1227</v>
      </c>
      <c r="C704" s="90" t="s">
        <v>1228</v>
      </c>
      <c r="D704" s="91"/>
      <c r="E704" s="91"/>
      <c r="F704" s="79" t="str">
        <f t="shared" si="75"/>
        <v/>
      </c>
      <c r="G704" s="85"/>
    </row>
    <row r="705" spans="1:7" ht="16.149999999999999" customHeight="1">
      <c r="A705" s="81">
        <f t="shared" si="81"/>
        <v>700</v>
      </c>
      <c r="B705" s="97" t="s">
        <v>1229</v>
      </c>
      <c r="C705" s="87" t="s">
        <v>1230</v>
      </c>
      <c r="D705" s="87">
        <f>SUM(D706:D707)</f>
        <v>0</v>
      </c>
      <c r="E705" s="87">
        <f>SUM(E706:E707)</f>
        <v>0</v>
      </c>
      <c r="F705" s="88" t="str">
        <f t="shared" si="75"/>
        <v/>
      </c>
      <c r="G705" s="85"/>
    </row>
    <row r="706" spans="1:7" ht="16.149999999999999" customHeight="1">
      <c r="A706" s="81">
        <f t="shared" si="81"/>
        <v>701</v>
      </c>
      <c r="B706" s="89" t="s">
        <v>1231</v>
      </c>
      <c r="C706" s="90" t="s">
        <v>1232</v>
      </c>
      <c r="D706" s="91"/>
      <c r="E706" s="91"/>
      <c r="F706" s="79" t="str">
        <f t="shared" si="75"/>
        <v/>
      </c>
      <c r="G706" s="85"/>
    </row>
    <row r="707" spans="1:7" ht="16.149999999999999" customHeight="1">
      <c r="A707" s="81">
        <f t="shared" si="81"/>
        <v>702</v>
      </c>
      <c r="B707" s="89" t="s">
        <v>1233</v>
      </c>
      <c r="C707" s="90" t="s">
        <v>1234</v>
      </c>
      <c r="D707" s="91"/>
      <c r="E707" s="91"/>
      <c r="F707" s="79" t="str">
        <f t="shared" si="75"/>
        <v/>
      </c>
      <c r="G707" s="85"/>
    </row>
    <row r="708" spans="1:7" ht="16.149999999999999" customHeight="1">
      <c r="A708" s="81">
        <f t="shared" si="81"/>
        <v>703</v>
      </c>
      <c r="B708" s="97" t="s">
        <v>1235</v>
      </c>
      <c r="C708" s="87" t="s">
        <v>1236</v>
      </c>
      <c r="D708" s="87">
        <f>SUM(D709)</f>
        <v>2.67</v>
      </c>
      <c r="E708" s="87">
        <f>SUM(E709)</f>
        <v>0.79</v>
      </c>
      <c r="F708" s="88">
        <f t="shared" si="75"/>
        <v>29.588014981273407</v>
      </c>
      <c r="G708" s="85"/>
    </row>
    <row r="709" spans="1:7" ht="16.149999999999999" customHeight="1">
      <c r="A709" s="81">
        <f t="shared" si="81"/>
        <v>704</v>
      </c>
      <c r="B709" s="89" t="s">
        <v>1237</v>
      </c>
      <c r="C709" s="90" t="s">
        <v>1236</v>
      </c>
      <c r="D709" s="91">
        <v>2.67</v>
      </c>
      <c r="E709" s="146">
        <v>0.79</v>
      </c>
      <c r="F709" s="79">
        <f t="shared" si="75"/>
        <v>29.588014981273407</v>
      </c>
      <c r="G709" s="85"/>
    </row>
    <row r="710" spans="1:7" ht="16.149999999999999" customHeight="1">
      <c r="A710" s="81">
        <f t="shared" si="81"/>
        <v>705</v>
      </c>
      <c r="B710" s="98" t="s">
        <v>1238</v>
      </c>
      <c r="C710" s="96" t="s">
        <v>1239</v>
      </c>
      <c r="D710" s="96">
        <f>D711+D716+D725+D729+D734+D739+D743+D747+D748+D749</f>
        <v>0</v>
      </c>
      <c r="E710" s="96">
        <f>E711+E716+E725+E729+E734+E739+E743+E747+E748+E749</f>
        <v>0</v>
      </c>
      <c r="F710" s="84" t="str">
        <f t="shared" ref="F710:F773" si="82">IF(D710=0,"",E710/D710*100)</f>
        <v/>
      </c>
      <c r="G710" s="85"/>
    </row>
    <row r="711" spans="1:7" ht="16.149999999999999" customHeight="1">
      <c r="A711" s="81">
        <f t="shared" si="81"/>
        <v>706</v>
      </c>
      <c r="B711" s="97" t="s">
        <v>1240</v>
      </c>
      <c r="C711" s="87" t="s">
        <v>1241</v>
      </c>
      <c r="D711" s="87">
        <f>SUM(D712:D715)</f>
        <v>0</v>
      </c>
      <c r="E711" s="87">
        <f>SUM(E712:E715)</f>
        <v>0</v>
      </c>
      <c r="F711" s="88" t="str">
        <f t="shared" si="82"/>
        <v/>
      </c>
      <c r="G711" s="85"/>
    </row>
    <row r="712" spans="1:7" ht="16.149999999999999" customHeight="1">
      <c r="A712" s="81">
        <f t="shared" ref="A712:A721" si="83">ROW()-5</f>
        <v>707</v>
      </c>
      <c r="B712" s="89" t="s">
        <v>1242</v>
      </c>
      <c r="C712" s="90" t="s">
        <v>1243</v>
      </c>
      <c r="D712" s="91"/>
      <c r="E712" s="91"/>
      <c r="F712" s="79" t="str">
        <f t="shared" si="82"/>
        <v/>
      </c>
      <c r="G712" s="85"/>
    </row>
    <row r="713" spans="1:7" ht="16.149999999999999" customHeight="1">
      <c r="A713" s="81">
        <f t="shared" si="83"/>
        <v>708</v>
      </c>
      <c r="B713" s="89" t="s">
        <v>1244</v>
      </c>
      <c r="C713" s="90" t="s">
        <v>1245</v>
      </c>
      <c r="D713" s="91"/>
      <c r="E713" s="91"/>
      <c r="F713" s="79" t="str">
        <f t="shared" si="82"/>
        <v/>
      </c>
      <c r="G713" s="85"/>
    </row>
    <row r="714" spans="1:7" ht="16.149999999999999" customHeight="1">
      <c r="A714" s="81">
        <f t="shared" si="83"/>
        <v>709</v>
      </c>
      <c r="B714" s="89" t="s">
        <v>1246</v>
      </c>
      <c r="C714" s="90" t="s">
        <v>1247</v>
      </c>
      <c r="D714" s="91"/>
      <c r="E714" s="91"/>
      <c r="F714" s="79" t="str">
        <f t="shared" si="82"/>
        <v/>
      </c>
      <c r="G714" s="85"/>
    </row>
    <row r="715" spans="1:7" ht="16.149999999999999" customHeight="1">
      <c r="A715" s="81">
        <f t="shared" si="83"/>
        <v>710</v>
      </c>
      <c r="B715" s="89" t="s">
        <v>1248</v>
      </c>
      <c r="C715" s="90" t="s">
        <v>1249</v>
      </c>
      <c r="D715" s="91"/>
      <c r="E715" s="91"/>
      <c r="F715" s="79" t="str">
        <f t="shared" si="82"/>
        <v/>
      </c>
      <c r="G715" s="85"/>
    </row>
    <row r="716" spans="1:7" ht="16.149999999999999" customHeight="1">
      <c r="A716" s="81">
        <f t="shared" si="83"/>
        <v>711</v>
      </c>
      <c r="B716" s="97" t="s">
        <v>1250</v>
      </c>
      <c r="C716" s="87" t="s">
        <v>1251</v>
      </c>
      <c r="D716" s="87">
        <f>SUM(D717:D724)</f>
        <v>0</v>
      </c>
      <c r="E716" s="87">
        <f>SUM(E717:E724)</f>
        <v>0</v>
      </c>
      <c r="F716" s="88" t="str">
        <f t="shared" si="82"/>
        <v/>
      </c>
      <c r="G716" s="85"/>
    </row>
    <row r="717" spans="1:7" ht="16.149999999999999" customHeight="1">
      <c r="A717" s="81">
        <f t="shared" si="83"/>
        <v>712</v>
      </c>
      <c r="B717" s="89" t="s">
        <v>1252</v>
      </c>
      <c r="C717" s="90" t="s">
        <v>1253</v>
      </c>
      <c r="D717" s="91"/>
      <c r="E717" s="91"/>
      <c r="F717" s="79" t="str">
        <f t="shared" si="82"/>
        <v/>
      </c>
      <c r="G717" s="85"/>
    </row>
    <row r="718" spans="1:7" ht="16.149999999999999" customHeight="1">
      <c r="A718" s="81">
        <f t="shared" si="83"/>
        <v>713</v>
      </c>
      <c r="B718" s="89" t="s">
        <v>1254</v>
      </c>
      <c r="C718" s="90" t="s">
        <v>1255</v>
      </c>
      <c r="D718" s="91"/>
      <c r="E718" s="91"/>
      <c r="F718" s="79" t="str">
        <f t="shared" si="82"/>
        <v/>
      </c>
      <c r="G718" s="85"/>
    </row>
    <row r="719" spans="1:7" ht="16.149999999999999" customHeight="1">
      <c r="A719" s="81">
        <f t="shared" si="83"/>
        <v>714</v>
      </c>
      <c r="B719" s="89" t="s">
        <v>1256</v>
      </c>
      <c r="C719" s="90" t="s">
        <v>1247</v>
      </c>
      <c r="D719" s="91"/>
      <c r="E719" s="91"/>
      <c r="F719" s="79" t="str">
        <f t="shared" si="82"/>
        <v/>
      </c>
      <c r="G719" s="85"/>
    </row>
    <row r="720" spans="1:7" ht="16.149999999999999" customHeight="1">
      <c r="A720" s="81">
        <f t="shared" si="83"/>
        <v>715</v>
      </c>
      <c r="B720" s="89" t="s">
        <v>1257</v>
      </c>
      <c r="C720" s="90" t="s">
        <v>1258</v>
      </c>
      <c r="D720" s="91"/>
      <c r="E720" s="91"/>
      <c r="F720" s="79" t="str">
        <f t="shared" si="82"/>
        <v/>
      </c>
      <c r="G720" s="85"/>
    </row>
    <row r="721" spans="1:7" ht="16.149999999999999" customHeight="1">
      <c r="A721" s="81">
        <f t="shared" si="83"/>
        <v>716</v>
      </c>
      <c r="B721" s="89" t="s">
        <v>1259</v>
      </c>
      <c r="C721" s="90" t="s">
        <v>1260</v>
      </c>
      <c r="D721" s="91"/>
      <c r="E721" s="91"/>
      <c r="F721" s="79" t="str">
        <f t="shared" si="82"/>
        <v/>
      </c>
      <c r="G721" s="85"/>
    </row>
    <row r="722" spans="1:7" ht="16.149999999999999" customHeight="1">
      <c r="A722" s="81">
        <f t="shared" ref="A722:A731" si="84">ROW()-5</f>
        <v>717</v>
      </c>
      <c r="B722" s="89" t="s">
        <v>1261</v>
      </c>
      <c r="C722" s="90" t="s">
        <v>1262</v>
      </c>
      <c r="D722" s="91"/>
      <c r="E722" s="91"/>
      <c r="F722" s="79" t="str">
        <f t="shared" si="82"/>
        <v/>
      </c>
      <c r="G722" s="85"/>
    </row>
    <row r="723" spans="1:7" ht="16.149999999999999" customHeight="1">
      <c r="A723" s="81">
        <f t="shared" si="84"/>
        <v>718</v>
      </c>
      <c r="B723" s="89" t="s">
        <v>1263</v>
      </c>
      <c r="C723" s="90" t="s">
        <v>1264</v>
      </c>
      <c r="D723" s="91"/>
      <c r="E723" s="91"/>
      <c r="F723" s="79" t="str">
        <f t="shared" si="82"/>
        <v/>
      </c>
      <c r="G723" s="85"/>
    </row>
    <row r="724" spans="1:7" ht="16.149999999999999" customHeight="1">
      <c r="A724" s="81">
        <f t="shared" si="84"/>
        <v>719</v>
      </c>
      <c r="B724" s="89" t="s">
        <v>1265</v>
      </c>
      <c r="C724" s="90" t="s">
        <v>1266</v>
      </c>
      <c r="D724" s="91"/>
      <c r="E724" s="91"/>
      <c r="F724" s="79" t="str">
        <f t="shared" si="82"/>
        <v/>
      </c>
      <c r="G724" s="85"/>
    </row>
    <row r="725" spans="1:7" ht="16.149999999999999" customHeight="1">
      <c r="A725" s="81">
        <f t="shared" si="84"/>
        <v>720</v>
      </c>
      <c r="B725" s="97" t="s">
        <v>1267</v>
      </c>
      <c r="C725" s="87" t="s">
        <v>1268</v>
      </c>
      <c r="D725" s="87">
        <f>SUM(D726:D728)</f>
        <v>0</v>
      </c>
      <c r="E725" s="87">
        <f>SUM(E726:E728)</f>
        <v>0</v>
      </c>
      <c r="F725" s="88" t="str">
        <f t="shared" si="82"/>
        <v/>
      </c>
      <c r="G725" s="85"/>
    </row>
    <row r="726" spans="1:7" ht="16.149999999999999" customHeight="1">
      <c r="A726" s="81">
        <f t="shared" si="84"/>
        <v>721</v>
      </c>
      <c r="B726" s="89" t="s">
        <v>1269</v>
      </c>
      <c r="C726" s="90" t="s">
        <v>1270</v>
      </c>
      <c r="D726" s="91"/>
      <c r="E726" s="91"/>
      <c r="F726" s="79" t="str">
        <f t="shared" si="82"/>
        <v/>
      </c>
      <c r="G726" s="85"/>
    </row>
    <row r="727" spans="1:7" ht="16.149999999999999" customHeight="1">
      <c r="A727" s="81">
        <f t="shared" si="84"/>
        <v>722</v>
      </c>
      <c r="B727" s="89" t="s">
        <v>1271</v>
      </c>
      <c r="C727" s="90" t="s">
        <v>1272</v>
      </c>
      <c r="D727" s="91"/>
      <c r="E727" s="91"/>
      <c r="F727" s="79" t="str">
        <f t="shared" si="82"/>
        <v/>
      </c>
      <c r="G727" s="85"/>
    </row>
    <row r="728" spans="1:7" ht="16.149999999999999" customHeight="1">
      <c r="A728" s="81">
        <f t="shared" si="84"/>
        <v>723</v>
      </c>
      <c r="B728" s="89" t="s">
        <v>1273</v>
      </c>
      <c r="C728" s="90" t="s">
        <v>1274</v>
      </c>
      <c r="D728" s="91"/>
      <c r="E728" s="91"/>
      <c r="F728" s="79" t="str">
        <f t="shared" si="82"/>
        <v/>
      </c>
      <c r="G728" s="85"/>
    </row>
    <row r="729" spans="1:7" ht="16.149999999999999" customHeight="1">
      <c r="A729" s="81">
        <f t="shared" si="84"/>
        <v>724</v>
      </c>
      <c r="B729" s="97" t="s">
        <v>1275</v>
      </c>
      <c r="C729" s="87" t="s">
        <v>1276</v>
      </c>
      <c r="D729" s="87">
        <f>SUM(D730:D733)</f>
        <v>0</v>
      </c>
      <c r="E729" s="87">
        <f>SUM(E730:E733)</f>
        <v>0</v>
      </c>
      <c r="F729" s="88" t="str">
        <f t="shared" si="82"/>
        <v/>
      </c>
      <c r="G729" s="85"/>
    </row>
    <row r="730" spans="1:7" ht="16.149999999999999" customHeight="1">
      <c r="A730" s="81">
        <f t="shared" si="84"/>
        <v>725</v>
      </c>
      <c r="B730" s="89" t="s">
        <v>1277</v>
      </c>
      <c r="C730" s="90" t="s">
        <v>1278</v>
      </c>
      <c r="D730" s="91"/>
      <c r="E730" s="91"/>
      <c r="F730" s="79" t="str">
        <f t="shared" si="82"/>
        <v/>
      </c>
      <c r="G730" s="85"/>
    </row>
    <row r="731" spans="1:7" ht="16.149999999999999" customHeight="1">
      <c r="A731" s="81">
        <f t="shared" si="84"/>
        <v>726</v>
      </c>
      <c r="B731" s="89" t="s">
        <v>1279</v>
      </c>
      <c r="C731" s="90" t="s">
        <v>1280</v>
      </c>
      <c r="D731" s="91"/>
      <c r="E731" s="91"/>
      <c r="F731" s="79" t="str">
        <f t="shared" si="82"/>
        <v/>
      </c>
      <c r="G731" s="85"/>
    </row>
    <row r="732" spans="1:7" ht="16.149999999999999" customHeight="1">
      <c r="A732" s="81">
        <f t="shared" ref="A732:A741" si="85">ROW()-5</f>
        <v>727</v>
      </c>
      <c r="B732" s="89" t="s">
        <v>1281</v>
      </c>
      <c r="C732" s="90" t="s">
        <v>1282</v>
      </c>
      <c r="D732" s="91"/>
      <c r="E732" s="91"/>
      <c r="F732" s="79" t="str">
        <f t="shared" si="82"/>
        <v/>
      </c>
      <c r="G732" s="85"/>
    </row>
    <row r="733" spans="1:7" ht="16.149999999999999" customHeight="1">
      <c r="A733" s="81">
        <f t="shared" si="85"/>
        <v>728</v>
      </c>
      <c r="B733" s="89" t="s">
        <v>1283</v>
      </c>
      <c r="C733" s="90" t="s">
        <v>1284</v>
      </c>
      <c r="D733" s="91"/>
      <c r="E733" s="91"/>
      <c r="F733" s="79" t="str">
        <f t="shared" si="82"/>
        <v/>
      </c>
      <c r="G733" s="85"/>
    </row>
    <row r="734" spans="1:7" ht="16.149999999999999" customHeight="1">
      <c r="A734" s="81">
        <f t="shared" si="85"/>
        <v>729</v>
      </c>
      <c r="B734" s="97" t="s">
        <v>1285</v>
      </c>
      <c r="C734" s="87" t="s">
        <v>1286</v>
      </c>
      <c r="D734" s="87">
        <f>SUM(D735:D738)</f>
        <v>0</v>
      </c>
      <c r="E734" s="87">
        <f>SUM(E735:E738)</f>
        <v>0</v>
      </c>
      <c r="F734" s="88" t="str">
        <f t="shared" si="82"/>
        <v/>
      </c>
      <c r="G734" s="85"/>
    </row>
    <row r="735" spans="1:7" ht="16.149999999999999" customHeight="1">
      <c r="A735" s="81">
        <f t="shared" si="85"/>
        <v>730</v>
      </c>
      <c r="B735" s="89" t="s">
        <v>1287</v>
      </c>
      <c r="C735" s="90" t="s">
        <v>1288</v>
      </c>
      <c r="D735" s="91"/>
      <c r="E735" s="91"/>
      <c r="F735" s="79" t="str">
        <f t="shared" si="82"/>
        <v/>
      </c>
      <c r="G735" s="85"/>
    </row>
    <row r="736" spans="1:7" ht="16.149999999999999" customHeight="1">
      <c r="A736" s="81">
        <f t="shared" si="85"/>
        <v>731</v>
      </c>
      <c r="B736" s="89" t="s">
        <v>1289</v>
      </c>
      <c r="C736" s="90" t="s">
        <v>1290</v>
      </c>
      <c r="D736" s="91"/>
      <c r="E736" s="91"/>
      <c r="F736" s="79" t="str">
        <f t="shared" si="82"/>
        <v/>
      </c>
      <c r="G736" s="85"/>
    </row>
    <row r="737" spans="1:7" ht="16.149999999999999" customHeight="1">
      <c r="A737" s="81">
        <f t="shared" si="85"/>
        <v>732</v>
      </c>
      <c r="B737" s="89" t="s">
        <v>1291</v>
      </c>
      <c r="C737" s="90" t="s">
        <v>1292</v>
      </c>
      <c r="D737" s="91"/>
      <c r="E737" s="91"/>
      <c r="F737" s="79" t="str">
        <f t="shared" si="82"/>
        <v/>
      </c>
      <c r="G737" s="85"/>
    </row>
    <row r="738" spans="1:7" ht="16.149999999999999" customHeight="1">
      <c r="A738" s="81">
        <f t="shared" si="85"/>
        <v>733</v>
      </c>
      <c r="B738" s="89" t="s">
        <v>1293</v>
      </c>
      <c r="C738" s="90" t="s">
        <v>1294</v>
      </c>
      <c r="D738" s="91"/>
      <c r="E738" s="91"/>
      <c r="F738" s="79" t="str">
        <f t="shared" si="82"/>
        <v/>
      </c>
      <c r="G738" s="85"/>
    </row>
    <row r="739" spans="1:7" ht="16.149999999999999" customHeight="1">
      <c r="A739" s="81">
        <f t="shared" si="85"/>
        <v>734</v>
      </c>
      <c r="B739" s="97" t="s">
        <v>1295</v>
      </c>
      <c r="C739" s="87" t="s">
        <v>1296</v>
      </c>
      <c r="D739" s="87">
        <f>SUM(D740:D742)</f>
        <v>0</v>
      </c>
      <c r="E739" s="87">
        <f>SUM(E740:E742)</f>
        <v>0</v>
      </c>
      <c r="F739" s="88" t="str">
        <f t="shared" si="82"/>
        <v/>
      </c>
      <c r="G739" s="85"/>
    </row>
    <row r="740" spans="1:7" ht="16.149999999999999" customHeight="1">
      <c r="A740" s="81">
        <f t="shared" si="85"/>
        <v>735</v>
      </c>
      <c r="B740" s="89" t="s">
        <v>1297</v>
      </c>
      <c r="C740" s="90" t="s">
        <v>1298</v>
      </c>
      <c r="D740" s="91"/>
      <c r="E740" s="91"/>
      <c r="F740" s="79" t="str">
        <f t="shared" si="82"/>
        <v/>
      </c>
      <c r="G740" s="85"/>
    </row>
    <row r="741" spans="1:7" ht="16.149999999999999" customHeight="1">
      <c r="A741" s="81">
        <f t="shared" si="85"/>
        <v>736</v>
      </c>
      <c r="B741" s="89" t="s">
        <v>1299</v>
      </c>
      <c r="C741" s="90" t="s">
        <v>1292</v>
      </c>
      <c r="D741" s="91"/>
      <c r="E741" s="91"/>
      <c r="F741" s="79" t="str">
        <f t="shared" si="82"/>
        <v/>
      </c>
      <c r="G741" s="85"/>
    </row>
    <row r="742" spans="1:7" ht="16.149999999999999" customHeight="1">
      <c r="A742" s="81">
        <f t="shared" ref="A742:A751" si="86">ROW()-5</f>
        <v>737</v>
      </c>
      <c r="B742" s="89" t="s">
        <v>1300</v>
      </c>
      <c r="C742" s="90" t="s">
        <v>1301</v>
      </c>
      <c r="D742" s="91"/>
      <c r="E742" s="91"/>
      <c r="F742" s="79" t="str">
        <f t="shared" si="82"/>
        <v/>
      </c>
      <c r="G742" s="85"/>
    </row>
    <row r="743" spans="1:7" ht="16.149999999999999" customHeight="1">
      <c r="A743" s="81">
        <f t="shared" si="86"/>
        <v>738</v>
      </c>
      <c r="B743" s="97" t="s">
        <v>1302</v>
      </c>
      <c r="C743" s="87" t="s">
        <v>1303</v>
      </c>
      <c r="D743" s="87">
        <f>SUM(D744:D746)</f>
        <v>0</v>
      </c>
      <c r="E743" s="87">
        <f>SUM(E744:E746)</f>
        <v>0</v>
      </c>
      <c r="F743" s="88" t="str">
        <f t="shared" si="82"/>
        <v/>
      </c>
      <c r="G743" s="85"/>
    </row>
    <row r="744" spans="1:7" ht="16.149999999999999" customHeight="1">
      <c r="A744" s="81">
        <f t="shared" si="86"/>
        <v>739</v>
      </c>
      <c r="B744" s="89" t="s">
        <v>1304</v>
      </c>
      <c r="C744" s="90" t="s">
        <v>1305</v>
      </c>
      <c r="D744" s="91"/>
      <c r="E744" s="91"/>
      <c r="F744" s="79" t="str">
        <f t="shared" si="82"/>
        <v/>
      </c>
      <c r="G744" s="85"/>
    </row>
    <row r="745" spans="1:7" ht="16.149999999999999" customHeight="1">
      <c r="A745" s="81">
        <f t="shared" si="86"/>
        <v>740</v>
      </c>
      <c r="B745" s="89" t="s">
        <v>1306</v>
      </c>
      <c r="C745" s="90" t="s">
        <v>1307</v>
      </c>
      <c r="D745" s="91"/>
      <c r="E745" s="91"/>
      <c r="F745" s="79" t="str">
        <f t="shared" si="82"/>
        <v/>
      </c>
      <c r="G745" s="85"/>
    </row>
    <row r="746" spans="1:7" ht="16.149999999999999" customHeight="1">
      <c r="A746" s="81">
        <f t="shared" si="86"/>
        <v>741</v>
      </c>
      <c r="B746" s="89" t="s">
        <v>1308</v>
      </c>
      <c r="C746" s="90" t="s">
        <v>1309</v>
      </c>
      <c r="D746" s="91"/>
      <c r="E746" s="91"/>
      <c r="F746" s="79" t="str">
        <f t="shared" si="82"/>
        <v/>
      </c>
      <c r="G746" s="85"/>
    </row>
    <row r="747" spans="1:7" ht="16.149999999999999" customHeight="1">
      <c r="A747" s="81">
        <f t="shared" si="86"/>
        <v>742</v>
      </c>
      <c r="B747" s="97" t="s">
        <v>1310</v>
      </c>
      <c r="C747" s="87" t="s">
        <v>1311</v>
      </c>
      <c r="D747" s="87"/>
      <c r="E747" s="87"/>
      <c r="F747" s="88" t="str">
        <f t="shared" si="82"/>
        <v/>
      </c>
      <c r="G747" s="85"/>
    </row>
    <row r="748" spans="1:7" ht="16.149999999999999" customHeight="1">
      <c r="A748" s="81">
        <f t="shared" si="86"/>
        <v>743</v>
      </c>
      <c r="B748" s="97" t="s">
        <v>1312</v>
      </c>
      <c r="C748" s="87" t="s">
        <v>1313</v>
      </c>
      <c r="D748" s="87"/>
      <c r="E748" s="87"/>
      <c r="F748" s="88" t="str">
        <f t="shared" si="82"/>
        <v/>
      </c>
      <c r="G748" s="85"/>
    </row>
    <row r="749" spans="1:7" ht="16.149999999999999" customHeight="1">
      <c r="A749" s="81">
        <f t="shared" si="86"/>
        <v>744</v>
      </c>
      <c r="B749" s="97" t="s">
        <v>1314</v>
      </c>
      <c r="C749" s="87" t="s">
        <v>1315</v>
      </c>
      <c r="D749" s="87"/>
      <c r="E749" s="87"/>
      <c r="F749" s="88" t="str">
        <f t="shared" si="82"/>
        <v/>
      </c>
      <c r="G749" s="85"/>
    </row>
    <row r="750" spans="1:7" ht="16.149999999999999" customHeight="1">
      <c r="A750" s="81">
        <f t="shared" si="86"/>
        <v>745</v>
      </c>
      <c r="B750" s="98" t="s">
        <v>1316</v>
      </c>
      <c r="C750" s="96" t="s">
        <v>1317</v>
      </c>
      <c r="D750" s="96">
        <f>D751+D756+D771+D775+D787+D790+D794+D799+D803+D807+D810+D819+D821</f>
        <v>73.47</v>
      </c>
      <c r="E750" s="96">
        <f>E751+E756+E771+E775+E787+E790+E794+E799+E803+E807+E810+E819+E821</f>
        <v>60.58</v>
      </c>
      <c r="F750" s="84">
        <f t="shared" si="82"/>
        <v>82.455423982577926</v>
      </c>
      <c r="G750" s="85"/>
    </row>
    <row r="751" spans="1:7" ht="16.149999999999999" customHeight="1">
      <c r="A751" s="81">
        <f t="shared" si="86"/>
        <v>746</v>
      </c>
      <c r="B751" s="97" t="s">
        <v>1318</v>
      </c>
      <c r="C751" s="87" t="s">
        <v>1319</v>
      </c>
      <c r="D751" s="87">
        <f>SUM(D752:D755)</f>
        <v>0</v>
      </c>
      <c r="E751" s="87">
        <f>SUM(E752:E755)</f>
        <v>0</v>
      </c>
      <c r="F751" s="88" t="str">
        <f t="shared" si="82"/>
        <v/>
      </c>
      <c r="G751" s="85"/>
    </row>
    <row r="752" spans="1:7" ht="16.149999999999999" customHeight="1">
      <c r="A752" s="81">
        <f t="shared" ref="A752:A761" si="87">ROW()-5</f>
        <v>747</v>
      </c>
      <c r="B752" s="89" t="s">
        <v>1320</v>
      </c>
      <c r="C752" s="90" t="s">
        <v>43</v>
      </c>
      <c r="D752" s="91"/>
      <c r="E752" s="91"/>
      <c r="F752" s="79" t="str">
        <f t="shared" si="82"/>
        <v/>
      </c>
      <c r="G752" s="85"/>
    </row>
    <row r="753" spans="1:7" ht="16.149999999999999" customHeight="1">
      <c r="A753" s="81">
        <f t="shared" si="87"/>
        <v>748</v>
      </c>
      <c r="B753" s="89" t="s">
        <v>1321</v>
      </c>
      <c r="C753" s="90" t="s">
        <v>45</v>
      </c>
      <c r="D753" s="91"/>
      <c r="E753" s="91"/>
      <c r="F753" s="79" t="str">
        <f t="shared" si="82"/>
        <v/>
      </c>
      <c r="G753" s="85"/>
    </row>
    <row r="754" spans="1:7" ht="16.149999999999999" customHeight="1">
      <c r="A754" s="81">
        <f t="shared" si="87"/>
        <v>749</v>
      </c>
      <c r="B754" s="89" t="s">
        <v>1322</v>
      </c>
      <c r="C754" s="90" t="s">
        <v>47</v>
      </c>
      <c r="D754" s="91"/>
      <c r="E754" s="91"/>
      <c r="F754" s="79" t="str">
        <f t="shared" si="82"/>
        <v/>
      </c>
      <c r="G754" s="85"/>
    </row>
    <row r="755" spans="1:7" ht="16.149999999999999" customHeight="1">
      <c r="A755" s="81">
        <f t="shared" si="87"/>
        <v>750</v>
      </c>
      <c r="B755" s="89" t="s">
        <v>1323</v>
      </c>
      <c r="C755" s="90" t="s">
        <v>1324</v>
      </c>
      <c r="D755" s="91"/>
      <c r="E755" s="91"/>
      <c r="F755" s="79" t="str">
        <f t="shared" si="82"/>
        <v/>
      </c>
      <c r="G755" s="85"/>
    </row>
    <row r="756" spans="1:7" ht="16.149999999999999" customHeight="1">
      <c r="A756" s="81">
        <f t="shared" si="87"/>
        <v>751</v>
      </c>
      <c r="B756" s="97" t="s">
        <v>1325</v>
      </c>
      <c r="C756" s="87" t="s">
        <v>1326</v>
      </c>
      <c r="D756" s="87">
        <f>SUM(D757:D770)</f>
        <v>0</v>
      </c>
      <c r="E756" s="87">
        <f>SUM(E757:E770)</f>
        <v>0</v>
      </c>
      <c r="F756" s="88" t="str">
        <f t="shared" si="82"/>
        <v/>
      </c>
      <c r="G756" s="85"/>
    </row>
    <row r="757" spans="1:7" ht="16.149999999999999" customHeight="1">
      <c r="A757" s="81">
        <f t="shared" si="87"/>
        <v>752</v>
      </c>
      <c r="B757" s="89" t="s">
        <v>1327</v>
      </c>
      <c r="C757" s="90" t="s">
        <v>1328</v>
      </c>
      <c r="D757" s="91"/>
      <c r="E757" s="91"/>
      <c r="F757" s="79" t="str">
        <f t="shared" si="82"/>
        <v/>
      </c>
      <c r="G757" s="85"/>
    </row>
    <row r="758" spans="1:7" ht="16.149999999999999" customHeight="1">
      <c r="A758" s="81">
        <f t="shared" si="87"/>
        <v>753</v>
      </c>
      <c r="B758" s="89" t="s">
        <v>1329</v>
      </c>
      <c r="C758" s="90" t="s">
        <v>1330</v>
      </c>
      <c r="D758" s="91"/>
      <c r="E758" s="91"/>
      <c r="F758" s="79" t="str">
        <f t="shared" si="82"/>
        <v/>
      </c>
      <c r="G758" s="85"/>
    </row>
    <row r="759" spans="1:7" ht="16.149999999999999" customHeight="1">
      <c r="A759" s="81">
        <f t="shared" si="87"/>
        <v>754</v>
      </c>
      <c r="B759" s="89" t="s">
        <v>1331</v>
      </c>
      <c r="C759" s="90" t="s">
        <v>1332</v>
      </c>
      <c r="D759" s="91"/>
      <c r="E759" s="91"/>
      <c r="F759" s="79" t="str">
        <f t="shared" si="82"/>
        <v/>
      </c>
      <c r="G759" s="85"/>
    </row>
    <row r="760" spans="1:7" ht="16.149999999999999" customHeight="1">
      <c r="A760" s="81">
        <f t="shared" si="87"/>
        <v>755</v>
      </c>
      <c r="B760" s="89" t="s">
        <v>1333</v>
      </c>
      <c r="C760" s="90" t="s">
        <v>1334</v>
      </c>
      <c r="D760" s="91"/>
      <c r="E760" s="91"/>
      <c r="F760" s="79" t="str">
        <f t="shared" si="82"/>
        <v/>
      </c>
      <c r="G760" s="85"/>
    </row>
    <row r="761" spans="1:7" ht="16.149999999999999" customHeight="1">
      <c r="A761" s="81">
        <f t="shared" si="87"/>
        <v>756</v>
      </c>
      <c r="B761" s="89" t="s">
        <v>1335</v>
      </c>
      <c r="C761" s="90" t="s">
        <v>1336</v>
      </c>
      <c r="D761" s="91"/>
      <c r="E761" s="91"/>
      <c r="F761" s="79" t="str">
        <f t="shared" si="82"/>
        <v/>
      </c>
      <c r="G761" s="85"/>
    </row>
    <row r="762" spans="1:7" ht="16.149999999999999" customHeight="1">
      <c r="A762" s="81">
        <f t="shared" ref="A762:A771" si="88">ROW()-5</f>
        <v>757</v>
      </c>
      <c r="B762" s="89" t="s">
        <v>1337</v>
      </c>
      <c r="C762" s="90" t="s">
        <v>1338</v>
      </c>
      <c r="D762" s="91"/>
      <c r="E762" s="91"/>
      <c r="F762" s="79" t="str">
        <f t="shared" si="82"/>
        <v/>
      </c>
      <c r="G762" s="85"/>
    </row>
    <row r="763" spans="1:7" ht="16.149999999999999" customHeight="1">
      <c r="A763" s="81">
        <f t="shared" si="88"/>
        <v>758</v>
      </c>
      <c r="B763" s="89" t="s">
        <v>1339</v>
      </c>
      <c r="C763" s="90" t="s">
        <v>1340</v>
      </c>
      <c r="D763" s="91"/>
      <c r="E763" s="91"/>
      <c r="F763" s="79" t="str">
        <f t="shared" si="82"/>
        <v/>
      </c>
      <c r="G763" s="85"/>
    </row>
    <row r="764" spans="1:7" ht="16.149999999999999" customHeight="1">
      <c r="A764" s="81">
        <f t="shared" si="88"/>
        <v>759</v>
      </c>
      <c r="B764" s="89" t="s">
        <v>1341</v>
      </c>
      <c r="C764" s="90" t="s">
        <v>1342</v>
      </c>
      <c r="D764" s="91"/>
      <c r="E764" s="91"/>
      <c r="F764" s="79" t="str">
        <f t="shared" si="82"/>
        <v/>
      </c>
      <c r="G764" s="85"/>
    </row>
    <row r="765" spans="1:7" ht="16.149999999999999" customHeight="1">
      <c r="A765" s="81">
        <f t="shared" si="88"/>
        <v>760</v>
      </c>
      <c r="B765" s="89" t="s">
        <v>1343</v>
      </c>
      <c r="C765" s="90" t="s">
        <v>1344</v>
      </c>
      <c r="D765" s="91"/>
      <c r="E765" s="91"/>
      <c r="F765" s="79" t="str">
        <f t="shared" si="82"/>
        <v/>
      </c>
      <c r="G765" s="85"/>
    </row>
    <row r="766" spans="1:7" ht="16.149999999999999" customHeight="1">
      <c r="A766" s="81">
        <f t="shared" si="88"/>
        <v>761</v>
      </c>
      <c r="B766" s="89" t="s">
        <v>1345</v>
      </c>
      <c r="C766" s="90" t="s">
        <v>1346</v>
      </c>
      <c r="D766" s="91"/>
      <c r="E766" s="91"/>
      <c r="F766" s="79" t="str">
        <f t="shared" si="82"/>
        <v/>
      </c>
      <c r="G766" s="85"/>
    </row>
    <row r="767" spans="1:7" ht="16.149999999999999" customHeight="1">
      <c r="A767" s="81">
        <f t="shared" si="88"/>
        <v>762</v>
      </c>
      <c r="B767" s="89" t="s">
        <v>1347</v>
      </c>
      <c r="C767" s="90" t="s">
        <v>1348</v>
      </c>
      <c r="D767" s="91"/>
      <c r="E767" s="91"/>
      <c r="F767" s="79" t="str">
        <f t="shared" si="82"/>
        <v/>
      </c>
      <c r="G767" s="85"/>
    </row>
    <row r="768" spans="1:7" ht="16.149999999999999" customHeight="1">
      <c r="A768" s="81">
        <f t="shared" si="88"/>
        <v>763</v>
      </c>
      <c r="B768" s="89" t="s">
        <v>1349</v>
      </c>
      <c r="C768" s="90" t="s">
        <v>1350</v>
      </c>
      <c r="D768" s="91"/>
      <c r="E768" s="91"/>
      <c r="F768" s="79" t="str">
        <f t="shared" si="82"/>
        <v/>
      </c>
      <c r="G768" s="85"/>
    </row>
    <row r="769" spans="1:7" ht="16.149999999999999" customHeight="1">
      <c r="A769" s="81">
        <f t="shared" si="88"/>
        <v>764</v>
      </c>
      <c r="B769" s="89" t="s">
        <v>1351</v>
      </c>
      <c r="C769" s="90" t="s">
        <v>1352</v>
      </c>
      <c r="D769" s="91"/>
      <c r="E769" s="91"/>
      <c r="F769" s="79" t="str">
        <f t="shared" si="82"/>
        <v/>
      </c>
      <c r="G769" s="85"/>
    </row>
    <row r="770" spans="1:7" ht="16.149999999999999" customHeight="1">
      <c r="A770" s="81">
        <f t="shared" si="88"/>
        <v>765</v>
      </c>
      <c r="B770" s="89" t="s">
        <v>1353</v>
      </c>
      <c r="C770" s="90" t="s">
        <v>1354</v>
      </c>
      <c r="D770" s="91"/>
      <c r="E770" s="91"/>
      <c r="F770" s="79" t="str">
        <f t="shared" si="82"/>
        <v/>
      </c>
      <c r="G770" s="85"/>
    </row>
    <row r="771" spans="1:7" ht="16.149999999999999" customHeight="1">
      <c r="A771" s="81">
        <f t="shared" si="88"/>
        <v>766</v>
      </c>
      <c r="B771" s="97" t="s">
        <v>1355</v>
      </c>
      <c r="C771" s="87" t="s">
        <v>1356</v>
      </c>
      <c r="D771" s="87">
        <f>SUM(D772:D774)</f>
        <v>0</v>
      </c>
      <c r="E771" s="87">
        <f>SUM(E772:E774)</f>
        <v>0</v>
      </c>
      <c r="F771" s="88" t="str">
        <f t="shared" si="82"/>
        <v/>
      </c>
      <c r="G771" s="85"/>
    </row>
    <row r="772" spans="1:7" ht="16.149999999999999" customHeight="1">
      <c r="A772" s="81">
        <f t="shared" ref="A772:A781" si="89">ROW()-5</f>
        <v>767</v>
      </c>
      <c r="B772" s="89" t="s">
        <v>1357</v>
      </c>
      <c r="C772" s="90" t="s">
        <v>1358</v>
      </c>
      <c r="D772" s="91"/>
      <c r="E772" s="91"/>
      <c r="F772" s="79" t="str">
        <f t="shared" si="82"/>
        <v/>
      </c>
      <c r="G772" s="85"/>
    </row>
    <row r="773" spans="1:7" ht="16.149999999999999" customHeight="1">
      <c r="A773" s="81">
        <f t="shared" si="89"/>
        <v>768</v>
      </c>
      <c r="B773" s="89" t="s">
        <v>1359</v>
      </c>
      <c r="C773" s="90" t="s">
        <v>1360</v>
      </c>
      <c r="D773" s="91"/>
      <c r="E773" s="91"/>
      <c r="F773" s="79" t="str">
        <f t="shared" si="82"/>
        <v/>
      </c>
      <c r="G773" s="85"/>
    </row>
    <row r="774" spans="1:7" ht="16.149999999999999" customHeight="1">
      <c r="A774" s="81">
        <f t="shared" si="89"/>
        <v>769</v>
      </c>
      <c r="B774" s="89" t="s">
        <v>1361</v>
      </c>
      <c r="C774" s="90" t="s">
        <v>1362</v>
      </c>
      <c r="D774" s="91"/>
      <c r="E774" s="91"/>
      <c r="F774" s="79" t="str">
        <f t="shared" ref="F774:F837" si="90">IF(D774=0,"",E774/D774*100)</f>
        <v/>
      </c>
      <c r="G774" s="85"/>
    </row>
    <row r="775" spans="1:7" ht="16.149999999999999" customHeight="1">
      <c r="A775" s="81">
        <f t="shared" si="89"/>
        <v>770</v>
      </c>
      <c r="B775" s="97" t="s">
        <v>1363</v>
      </c>
      <c r="C775" s="87" t="s">
        <v>1364</v>
      </c>
      <c r="D775" s="87">
        <f>SUM(D776:D786)</f>
        <v>0</v>
      </c>
      <c r="E775" s="87">
        <f>SUM(E776:E786)</f>
        <v>0</v>
      </c>
      <c r="F775" s="88" t="str">
        <f t="shared" si="90"/>
        <v/>
      </c>
      <c r="G775" s="85"/>
    </row>
    <row r="776" spans="1:7" ht="16.149999999999999" customHeight="1">
      <c r="A776" s="81">
        <f t="shared" si="89"/>
        <v>771</v>
      </c>
      <c r="B776" s="89" t="s">
        <v>1365</v>
      </c>
      <c r="C776" s="90" t="s">
        <v>1366</v>
      </c>
      <c r="D776" s="91"/>
      <c r="E776" s="91"/>
      <c r="F776" s="79" t="str">
        <f t="shared" si="90"/>
        <v/>
      </c>
      <c r="G776" s="85"/>
    </row>
    <row r="777" spans="1:7" ht="16.149999999999999" customHeight="1">
      <c r="A777" s="81">
        <f t="shared" si="89"/>
        <v>772</v>
      </c>
      <c r="B777" s="89" t="s">
        <v>1367</v>
      </c>
      <c r="C777" s="90" t="s">
        <v>1368</v>
      </c>
      <c r="D777" s="91"/>
      <c r="E777" s="91"/>
      <c r="F777" s="79" t="str">
        <f t="shared" si="90"/>
        <v/>
      </c>
      <c r="G777" s="85"/>
    </row>
    <row r="778" spans="1:7" ht="16.149999999999999" customHeight="1">
      <c r="A778" s="81">
        <f t="shared" si="89"/>
        <v>773</v>
      </c>
      <c r="B778" s="89" t="s">
        <v>1369</v>
      </c>
      <c r="C778" s="90" t="s">
        <v>1370</v>
      </c>
      <c r="D778" s="91"/>
      <c r="E778" s="91"/>
      <c r="F778" s="79" t="str">
        <f t="shared" si="90"/>
        <v/>
      </c>
      <c r="G778" s="85"/>
    </row>
    <row r="779" spans="1:7" ht="16.149999999999999" customHeight="1">
      <c r="A779" s="81">
        <f t="shared" si="89"/>
        <v>774</v>
      </c>
      <c r="B779" s="89" t="s">
        <v>1371</v>
      </c>
      <c r="C779" s="90" t="s">
        <v>1372</v>
      </c>
      <c r="D779" s="91"/>
      <c r="E779" s="91"/>
      <c r="F779" s="79" t="str">
        <f t="shared" si="90"/>
        <v/>
      </c>
      <c r="G779" s="85"/>
    </row>
    <row r="780" spans="1:7" ht="16.149999999999999" customHeight="1">
      <c r="A780" s="81">
        <f t="shared" si="89"/>
        <v>775</v>
      </c>
      <c r="B780" s="89" t="s">
        <v>1373</v>
      </c>
      <c r="C780" s="90" t="s">
        <v>1374</v>
      </c>
      <c r="D780" s="91"/>
      <c r="E780" s="91"/>
      <c r="F780" s="79" t="str">
        <f t="shared" si="90"/>
        <v/>
      </c>
      <c r="G780" s="85"/>
    </row>
    <row r="781" spans="1:7" ht="16.149999999999999" customHeight="1">
      <c r="A781" s="81">
        <f t="shared" si="89"/>
        <v>776</v>
      </c>
      <c r="B781" s="89" t="s">
        <v>1375</v>
      </c>
      <c r="C781" s="90" t="s">
        <v>1376</v>
      </c>
      <c r="D781" s="91"/>
      <c r="E781" s="91"/>
      <c r="F781" s="79" t="str">
        <f t="shared" si="90"/>
        <v/>
      </c>
      <c r="G781" s="85"/>
    </row>
    <row r="782" spans="1:7" ht="16.149999999999999" customHeight="1">
      <c r="A782" s="81">
        <f t="shared" ref="A782:A791" si="91">ROW()-5</f>
        <v>777</v>
      </c>
      <c r="B782" s="89" t="s">
        <v>1377</v>
      </c>
      <c r="C782" s="90" t="s">
        <v>1378</v>
      </c>
      <c r="D782" s="91"/>
      <c r="E782" s="91"/>
      <c r="F782" s="79" t="str">
        <f t="shared" si="90"/>
        <v/>
      </c>
      <c r="G782" s="85"/>
    </row>
    <row r="783" spans="1:7" ht="16.149999999999999" customHeight="1">
      <c r="A783" s="81">
        <f t="shared" si="91"/>
        <v>778</v>
      </c>
      <c r="B783" s="89" t="s">
        <v>1379</v>
      </c>
      <c r="C783" s="90" t="s">
        <v>1380</v>
      </c>
      <c r="D783" s="91"/>
      <c r="E783" s="91"/>
      <c r="F783" s="79" t="str">
        <f t="shared" si="90"/>
        <v/>
      </c>
      <c r="G783" s="85"/>
    </row>
    <row r="784" spans="1:7" ht="16.149999999999999" customHeight="1">
      <c r="A784" s="81">
        <f t="shared" si="91"/>
        <v>779</v>
      </c>
      <c r="B784" s="89" t="s">
        <v>1381</v>
      </c>
      <c r="C784" s="90" t="s">
        <v>1382</v>
      </c>
      <c r="D784" s="91"/>
      <c r="E784" s="91"/>
      <c r="F784" s="79" t="str">
        <f t="shared" si="90"/>
        <v/>
      </c>
      <c r="G784" s="85"/>
    </row>
    <row r="785" spans="1:7" ht="16.149999999999999" customHeight="1">
      <c r="A785" s="81">
        <f t="shared" si="91"/>
        <v>780</v>
      </c>
      <c r="B785" s="89" t="s">
        <v>1383</v>
      </c>
      <c r="C785" s="90" t="s">
        <v>1384</v>
      </c>
      <c r="D785" s="91"/>
      <c r="E785" s="91"/>
      <c r="F785" s="79" t="str">
        <f t="shared" si="90"/>
        <v/>
      </c>
      <c r="G785" s="85"/>
    </row>
    <row r="786" spans="1:7" ht="16.149999999999999" customHeight="1">
      <c r="A786" s="81">
        <f t="shared" si="91"/>
        <v>781</v>
      </c>
      <c r="B786" s="89" t="s">
        <v>1385</v>
      </c>
      <c r="C786" s="90" t="s">
        <v>1386</v>
      </c>
      <c r="D786" s="91"/>
      <c r="E786" s="91"/>
      <c r="F786" s="79" t="str">
        <f t="shared" si="90"/>
        <v/>
      </c>
      <c r="G786" s="85"/>
    </row>
    <row r="787" spans="1:7" ht="16.149999999999999" customHeight="1">
      <c r="A787" s="81">
        <f t="shared" si="91"/>
        <v>782</v>
      </c>
      <c r="B787" s="97" t="s">
        <v>1387</v>
      </c>
      <c r="C787" s="87" t="s">
        <v>1388</v>
      </c>
      <c r="D787" s="87">
        <f>SUM(D788:D789)</f>
        <v>0</v>
      </c>
      <c r="E787" s="87">
        <f>SUM(E788:E789)</f>
        <v>0</v>
      </c>
      <c r="F787" s="88" t="str">
        <f t="shared" si="90"/>
        <v/>
      </c>
      <c r="G787" s="85"/>
    </row>
    <row r="788" spans="1:7" ht="16.149999999999999" customHeight="1">
      <c r="A788" s="81">
        <f t="shared" si="91"/>
        <v>783</v>
      </c>
      <c r="B788" s="89" t="s">
        <v>1389</v>
      </c>
      <c r="C788" s="90" t="s">
        <v>1390</v>
      </c>
      <c r="D788" s="91"/>
      <c r="E788" s="91"/>
      <c r="F788" s="79" t="str">
        <f t="shared" si="90"/>
        <v/>
      </c>
      <c r="G788" s="85"/>
    </row>
    <row r="789" spans="1:7" ht="16.149999999999999" customHeight="1">
      <c r="A789" s="81">
        <f t="shared" si="91"/>
        <v>784</v>
      </c>
      <c r="B789" s="89" t="s">
        <v>1391</v>
      </c>
      <c r="C789" s="90" t="s">
        <v>1392</v>
      </c>
      <c r="D789" s="91"/>
      <c r="E789" s="91"/>
      <c r="F789" s="79" t="str">
        <f t="shared" si="90"/>
        <v/>
      </c>
      <c r="G789" s="85"/>
    </row>
    <row r="790" spans="1:7" ht="16.149999999999999" customHeight="1">
      <c r="A790" s="81">
        <f t="shared" si="91"/>
        <v>785</v>
      </c>
      <c r="B790" s="97" t="s">
        <v>1393</v>
      </c>
      <c r="C790" s="87" t="s">
        <v>1394</v>
      </c>
      <c r="D790" s="87">
        <f>SUM(D791:D793)</f>
        <v>0</v>
      </c>
      <c r="E790" s="87">
        <f>SUM(E791:E793)</f>
        <v>0</v>
      </c>
      <c r="F790" s="88" t="str">
        <f t="shared" si="90"/>
        <v/>
      </c>
      <c r="G790" s="85"/>
    </row>
    <row r="791" spans="1:7" ht="16.149999999999999" customHeight="1">
      <c r="A791" s="81">
        <f t="shared" si="91"/>
        <v>786</v>
      </c>
      <c r="B791" s="89" t="s">
        <v>1395</v>
      </c>
      <c r="C791" s="90" t="s">
        <v>1396</v>
      </c>
      <c r="D791" s="91"/>
      <c r="E791" s="91"/>
      <c r="F791" s="79" t="str">
        <f t="shared" si="90"/>
        <v/>
      </c>
      <c r="G791" s="85"/>
    </row>
    <row r="792" spans="1:7" ht="16.149999999999999" customHeight="1">
      <c r="A792" s="81">
        <f t="shared" ref="A792:A801" si="92">ROW()-5</f>
        <v>787</v>
      </c>
      <c r="B792" s="89" t="s">
        <v>1397</v>
      </c>
      <c r="C792" s="90" t="s">
        <v>1398</v>
      </c>
      <c r="D792" s="91"/>
      <c r="E792" s="91"/>
      <c r="F792" s="79" t="str">
        <f t="shared" si="90"/>
        <v/>
      </c>
      <c r="G792" s="85"/>
    </row>
    <row r="793" spans="1:7" ht="16.149999999999999" customHeight="1">
      <c r="A793" s="81">
        <f t="shared" si="92"/>
        <v>788</v>
      </c>
      <c r="B793" s="89" t="s">
        <v>1399</v>
      </c>
      <c r="C793" s="90" t="s">
        <v>1400</v>
      </c>
      <c r="D793" s="91"/>
      <c r="E793" s="91"/>
      <c r="F793" s="79" t="str">
        <f t="shared" si="90"/>
        <v/>
      </c>
      <c r="G793" s="85"/>
    </row>
    <row r="794" spans="1:7" ht="16.149999999999999" customHeight="1">
      <c r="A794" s="81">
        <f t="shared" si="92"/>
        <v>789</v>
      </c>
      <c r="B794" s="97" t="s">
        <v>1401</v>
      </c>
      <c r="C794" s="87" t="s">
        <v>1402</v>
      </c>
      <c r="D794" s="87">
        <f>SUM(D795:D798)</f>
        <v>62.849999999999994</v>
      </c>
      <c r="E794" s="87">
        <f>SUM(E795:E798)</f>
        <v>60.58</v>
      </c>
      <c r="F794" s="88">
        <f t="shared" si="90"/>
        <v>96.388225934765316</v>
      </c>
      <c r="G794" s="85"/>
    </row>
    <row r="795" spans="1:7" ht="16.149999999999999" customHeight="1">
      <c r="A795" s="81">
        <f t="shared" si="92"/>
        <v>790</v>
      </c>
      <c r="B795" s="89" t="s">
        <v>1403</v>
      </c>
      <c r="C795" s="90" t="s">
        <v>1404</v>
      </c>
      <c r="D795" s="91">
        <v>36.22</v>
      </c>
      <c r="E795" s="91">
        <v>31.6</v>
      </c>
      <c r="F795" s="79">
        <f t="shared" si="90"/>
        <v>87.244616234124791</v>
      </c>
      <c r="G795" s="85"/>
    </row>
    <row r="796" spans="1:7" ht="16.149999999999999" customHeight="1">
      <c r="A796" s="81">
        <f t="shared" si="92"/>
        <v>791</v>
      </c>
      <c r="B796" s="89" t="s">
        <v>1405</v>
      </c>
      <c r="C796" s="90" t="s">
        <v>1406</v>
      </c>
      <c r="D796" s="91">
        <v>26.63</v>
      </c>
      <c r="E796" s="91">
        <v>28.98</v>
      </c>
      <c r="F796" s="79">
        <f t="shared" si="90"/>
        <v>108.82463387157341</v>
      </c>
      <c r="G796" s="85"/>
    </row>
    <row r="797" spans="1:7" ht="16.149999999999999" customHeight="1">
      <c r="A797" s="81">
        <f t="shared" si="92"/>
        <v>792</v>
      </c>
      <c r="B797" s="89" t="s">
        <v>1407</v>
      </c>
      <c r="C797" s="90" t="s">
        <v>1408</v>
      </c>
      <c r="D797" s="91"/>
      <c r="E797" s="91"/>
      <c r="F797" s="79" t="str">
        <f t="shared" si="90"/>
        <v/>
      </c>
      <c r="G797" s="85"/>
    </row>
    <row r="798" spans="1:7" ht="16.149999999999999" customHeight="1">
      <c r="A798" s="81">
        <f t="shared" si="92"/>
        <v>793</v>
      </c>
      <c r="B798" s="89" t="s">
        <v>1409</v>
      </c>
      <c r="C798" s="90" t="s">
        <v>1410</v>
      </c>
      <c r="D798" s="91"/>
      <c r="E798" s="91"/>
      <c r="F798" s="79" t="str">
        <f t="shared" si="90"/>
        <v/>
      </c>
      <c r="G798" s="85"/>
    </row>
    <row r="799" spans="1:7" ht="16.149999999999999" customHeight="1">
      <c r="A799" s="81">
        <f t="shared" si="92"/>
        <v>794</v>
      </c>
      <c r="B799" s="97" t="s">
        <v>1411</v>
      </c>
      <c r="C799" s="87" t="s">
        <v>1412</v>
      </c>
      <c r="D799" s="87">
        <f>SUM(D800:D802)</f>
        <v>0</v>
      </c>
      <c r="E799" s="87">
        <f>SUM(E800:E802)</f>
        <v>0</v>
      </c>
      <c r="F799" s="88" t="str">
        <f t="shared" si="90"/>
        <v/>
      </c>
      <c r="G799" s="85"/>
    </row>
    <row r="800" spans="1:7" ht="16.149999999999999" customHeight="1">
      <c r="A800" s="81">
        <f t="shared" si="92"/>
        <v>795</v>
      </c>
      <c r="B800" s="89" t="s">
        <v>1413</v>
      </c>
      <c r="C800" s="90" t="s">
        <v>1414</v>
      </c>
      <c r="D800" s="91"/>
      <c r="E800" s="91"/>
      <c r="F800" s="79" t="str">
        <f t="shared" si="90"/>
        <v/>
      </c>
      <c r="G800" s="85"/>
    </row>
    <row r="801" spans="1:7" ht="16.149999999999999" customHeight="1">
      <c r="A801" s="81">
        <f t="shared" si="92"/>
        <v>796</v>
      </c>
      <c r="B801" s="89" t="s">
        <v>1415</v>
      </c>
      <c r="C801" s="90" t="s">
        <v>1416</v>
      </c>
      <c r="D801" s="91"/>
      <c r="E801" s="91"/>
      <c r="F801" s="79" t="str">
        <f t="shared" si="90"/>
        <v/>
      </c>
      <c r="G801" s="85"/>
    </row>
    <row r="802" spans="1:7" ht="16.149999999999999" customHeight="1">
      <c r="A802" s="81">
        <f t="shared" ref="A802:A811" si="93">ROW()-5</f>
        <v>797</v>
      </c>
      <c r="B802" s="89" t="s">
        <v>1417</v>
      </c>
      <c r="C802" s="90" t="s">
        <v>1418</v>
      </c>
      <c r="D802" s="91"/>
      <c r="E802" s="91"/>
      <c r="F802" s="79" t="str">
        <f t="shared" si="90"/>
        <v/>
      </c>
      <c r="G802" s="85"/>
    </row>
    <row r="803" spans="1:7" ht="16.149999999999999" customHeight="1">
      <c r="A803" s="81">
        <f t="shared" si="93"/>
        <v>798</v>
      </c>
      <c r="B803" s="97" t="s">
        <v>1419</v>
      </c>
      <c r="C803" s="87" t="s">
        <v>1420</v>
      </c>
      <c r="D803" s="87">
        <f>SUM(D804:D806)</f>
        <v>0</v>
      </c>
      <c r="E803" s="87">
        <f>SUM(E804:E806)</f>
        <v>0</v>
      </c>
      <c r="F803" s="88" t="str">
        <f t="shared" si="90"/>
        <v/>
      </c>
      <c r="G803" s="85"/>
    </row>
    <row r="804" spans="1:7" ht="16.149999999999999" customHeight="1">
      <c r="A804" s="81">
        <f t="shared" si="93"/>
        <v>799</v>
      </c>
      <c r="B804" s="89" t="s">
        <v>1421</v>
      </c>
      <c r="C804" s="90" t="s">
        <v>1422</v>
      </c>
      <c r="D804" s="91"/>
      <c r="E804" s="91"/>
      <c r="F804" s="79" t="str">
        <f t="shared" si="90"/>
        <v/>
      </c>
      <c r="G804" s="85"/>
    </row>
    <row r="805" spans="1:7" ht="16.149999999999999" customHeight="1">
      <c r="A805" s="81">
        <f t="shared" si="93"/>
        <v>800</v>
      </c>
      <c r="B805" s="89" t="s">
        <v>1423</v>
      </c>
      <c r="C805" s="90" t="s">
        <v>1424</v>
      </c>
      <c r="D805" s="91"/>
      <c r="E805" s="91"/>
      <c r="F805" s="79" t="str">
        <f t="shared" si="90"/>
        <v/>
      </c>
      <c r="G805" s="85"/>
    </row>
    <row r="806" spans="1:7" ht="16.149999999999999" customHeight="1">
      <c r="A806" s="81">
        <f t="shared" si="93"/>
        <v>801</v>
      </c>
      <c r="B806" s="89" t="s">
        <v>1425</v>
      </c>
      <c r="C806" s="90" t="s">
        <v>1426</v>
      </c>
      <c r="D806" s="91"/>
      <c r="E806" s="91"/>
      <c r="F806" s="79" t="str">
        <f t="shared" si="90"/>
        <v/>
      </c>
      <c r="G806" s="85"/>
    </row>
    <row r="807" spans="1:7" ht="16.149999999999999" customHeight="1">
      <c r="A807" s="81">
        <f t="shared" si="93"/>
        <v>802</v>
      </c>
      <c r="B807" s="97" t="s">
        <v>1427</v>
      </c>
      <c r="C807" s="87" t="s">
        <v>1428</v>
      </c>
      <c r="D807" s="87">
        <f>SUM(D808:D809)</f>
        <v>10.62</v>
      </c>
      <c r="E807" s="87">
        <f>SUM(E808:E809)</f>
        <v>0</v>
      </c>
      <c r="F807" s="88">
        <f t="shared" si="90"/>
        <v>0</v>
      </c>
      <c r="G807" s="85"/>
    </row>
    <row r="808" spans="1:7" ht="16.149999999999999" customHeight="1">
      <c r="A808" s="81">
        <f t="shared" si="93"/>
        <v>803</v>
      </c>
      <c r="B808" s="89" t="s">
        <v>1429</v>
      </c>
      <c r="C808" s="90" t="s">
        <v>1430</v>
      </c>
      <c r="D808" s="91">
        <v>10.62</v>
      </c>
      <c r="E808" s="91"/>
      <c r="F808" s="79">
        <f t="shared" si="90"/>
        <v>0</v>
      </c>
      <c r="G808" s="85"/>
    </row>
    <row r="809" spans="1:7" ht="16.149999999999999" customHeight="1">
      <c r="A809" s="81">
        <f t="shared" si="93"/>
        <v>804</v>
      </c>
      <c r="B809" s="89" t="s">
        <v>1431</v>
      </c>
      <c r="C809" s="90" t="s">
        <v>1432</v>
      </c>
      <c r="D809" s="91"/>
      <c r="E809" s="91"/>
      <c r="F809" s="79" t="str">
        <f t="shared" si="90"/>
        <v/>
      </c>
      <c r="G809" s="85"/>
    </row>
    <row r="810" spans="1:7" ht="16.149999999999999" customHeight="1">
      <c r="A810" s="81">
        <f t="shared" si="93"/>
        <v>805</v>
      </c>
      <c r="B810" s="97" t="s">
        <v>1433</v>
      </c>
      <c r="C810" s="87" t="s">
        <v>1434</v>
      </c>
      <c r="D810" s="87">
        <f>SUM(D811:D818)</f>
        <v>0</v>
      </c>
      <c r="E810" s="87">
        <f>SUM(E811:E818)</f>
        <v>0</v>
      </c>
      <c r="F810" s="88" t="str">
        <f t="shared" si="90"/>
        <v/>
      </c>
      <c r="G810" s="85"/>
    </row>
    <row r="811" spans="1:7" ht="16.149999999999999" customHeight="1">
      <c r="A811" s="81">
        <f t="shared" si="93"/>
        <v>806</v>
      </c>
      <c r="B811" s="89" t="s">
        <v>1435</v>
      </c>
      <c r="C811" s="90" t="s">
        <v>43</v>
      </c>
      <c r="D811" s="91"/>
      <c r="E811" s="91"/>
      <c r="F811" s="79" t="str">
        <f t="shared" si="90"/>
        <v/>
      </c>
      <c r="G811" s="85"/>
    </row>
    <row r="812" spans="1:7" ht="16.149999999999999" customHeight="1">
      <c r="A812" s="81">
        <f t="shared" ref="A812:A821" si="94">ROW()-5</f>
        <v>807</v>
      </c>
      <c r="B812" s="89" t="s">
        <v>1436</v>
      </c>
      <c r="C812" s="90" t="s">
        <v>45</v>
      </c>
      <c r="D812" s="91"/>
      <c r="E812" s="91"/>
      <c r="F812" s="79" t="str">
        <f t="shared" si="90"/>
        <v/>
      </c>
      <c r="G812" s="85"/>
    </row>
    <row r="813" spans="1:7" ht="16.149999999999999" customHeight="1">
      <c r="A813" s="81">
        <f t="shared" si="94"/>
        <v>808</v>
      </c>
      <c r="B813" s="89" t="s">
        <v>1437</v>
      </c>
      <c r="C813" s="90" t="s">
        <v>47</v>
      </c>
      <c r="D813" s="91"/>
      <c r="E813" s="91"/>
      <c r="F813" s="79" t="str">
        <f t="shared" si="90"/>
        <v/>
      </c>
      <c r="G813" s="85"/>
    </row>
    <row r="814" spans="1:7" ht="16.149999999999999" customHeight="1">
      <c r="A814" s="81">
        <f t="shared" si="94"/>
        <v>809</v>
      </c>
      <c r="B814" s="89" t="s">
        <v>1438</v>
      </c>
      <c r="C814" s="90" t="s">
        <v>145</v>
      </c>
      <c r="D814" s="91"/>
      <c r="E814" s="91"/>
      <c r="F814" s="79" t="str">
        <f t="shared" si="90"/>
        <v/>
      </c>
      <c r="G814" s="85"/>
    </row>
    <row r="815" spans="1:7" ht="16.149999999999999" customHeight="1">
      <c r="A815" s="81">
        <f t="shared" si="94"/>
        <v>810</v>
      </c>
      <c r="B815" s="89" t="s">
        <v>1439</v>
      </c>
      <c r="C815" s="90" t="s">
        <v>1440</v>
      </c>
      <c r="D815" s="91"/>
      <c r="E815" s="91"/>
      <c r="F815" s="79" t="str">
        <f t="shared" si="90"/>
        <v/>
      </c>
      <c r="G815" s="85"/>
    </row>
    <row r="816" spans="1:7" ht="16.149999999999999" customHeight="1">
      <c r="A816" s="81">
        <f t="shared" si="94"/>
        <v>811</v>
      </c>
      <c r="B816" s="89" t="s">
        <v>1441</v>
      </c>
      <c r="C816" s="90" t="s">
        <v>1442</v>
      </c>
      <c r="D816" s="91"/>
      <c r="E816" s="91"/>
      <c r="F816" s="79" t="str">
        <f t="shared" si="90"/>
        <v/>
      </c>
      <c r="G816" s="85"/>
    </row>
    <row r="817" spans="1:7" ht="16.149999999999999" customHeight="1">
      <c r="A817" s="81">
        <f t="shared" si="94"/>
        <v>812</v>
      </c>
      <c r="B817" s="89" t="s">
        <v>1443</v>
      </c>
      <c r="C817" s="90" t="s">
        <v>62</v>
      </c>
      <c r="D817" s="91"/>
      <c r="E817" s="91"/>
      <c r="F817" s="79" t="str">
        <f t="shared" si="90"/>
        <v/>
      </c>
      <c r="G817" s="85"/>
    </row>
    <row r="818" spans="1:7" ht="16.149999999999999" customHeight="1">
      <c r="A818" s="81">
        <f t="shared" si="94"/>
        <v>813</v>
      </c>
      <c r="B818" s="89" t="s">
        <v>1444</v>
      </c>
      <c r="C818" s="90" t="s">
        <v>1445</v>
      </c>
      <c r="D818" s="91"/>
      <c r="E818" s="91"/>
      <c r="F818" s="79" t="str">
        <f t="shared" si="90"/>
        <v/>
      </c>
      <c r="G818" s="85"/>
    </row>
    <row r="819" spans="1:7" ht="16.149999999999999" customHeight="1">
      <c r="A819" s="81">
        <f t="shared" si="94"/>
        <v>814</v>
      </c>
      <c r="B819" s="97" t="s">
        <v>1446</v>
      </c>
      <c r="C819" s="87" t="s">
        <v>1447</v>
      </c>
      <c r="D819" s="87">
        <f>SUM(D820)</f>
        <v>0</v>
      </c>
      <c r="E819" s="87">
        <f>SUM(E820)</f>
        <v>0</v>
      </c>
      <c r="F819" s="88" t="str">
        <f t="shared" si="90"/>
        <v/>
      </c>
      <c r="G819" s="85"/>
    </row>
    <row r="820" spans="1:7" ht="16.149999999999999" customHeight="1">
      <c r="A820" s="81">
        <f t="shared" si="94"/>
        <v>815</v>
      </c>
      <c r="B820" s="89" t="s">
        <v>1448</v>
      </c>
      <c r="C820" s="90" t="s">
        <v>1447</v>
      </c>
      <c r="D820" s="91"/>
      <c r="E820" s="91"/>
      <c r="F820" s="79" t="str">
        <f t="shared" si="90"/>
        <v/>
      </c>
      <c r="G820" s="85"/>
    </row>
    <row r="821" spans="1:7" ht="16.149999999999999" customHeight="1">
      <c r="A821" s="81">
        <f t="shared" si="94"/>
        <v>816</v>
      </c>
      <c r="B821" s="97" t="s">
        <v>1449</v>
      </c>
      <c r="C821" s="87" t="s">
        <v>1450</v>
      </c>
      <c r="D821" s="87">
        <f>SUM(D822)</f>
        <v>0</v>
      </c>
      <c r="E821" s="87">
        <f>SUM(E822)</f>
        <v>0</v>
      </c>
      <c r="F821" s="88" t="str">
        <f t="shared" si="90"/>
        <v/>
      </c>
      <c r="G821" s="85"/>
    </row>
    <row r="822" spans="1:7" ht="16.149999999999999" customHeight="1">
      <c r="A822" s="81">
        <f t="shared" ref="A822:A831" si="95">ROW()-5</f>
        <v>817</v>
      </c>
      <c r="B822" s="89" t="s">
        <v>1451</v>
      </c>
      <c r="C822" s="90" t="s">
        <v>1450</v>
      </c>
      <c r="D822" s="91"/>
      <c r="E822" s="91"/>
      <c r="F822" s="79" t="str">
        <f t="shared" si="90"/>
        <v/>
      </c>
      <c r="G822" s="85"/>
    </row>
    <row r="823" spans="1:7" ht="16.149999999999999" customHeight="1">
      <c r="A823" s="81">
        <f t="shared" si="95"/>
        <v>818</v>
      </c>
      <c r="B823" s="98" t="s">
        <v>1452</v>
      </c>
      <c r="C823" s="96" t="s">
        <v>1453</v>
      </c>
      <c r="D823" s="96">
        <f>D824+D834+D838+D847+D854+D861+D867+D870+D873+D875+D877+D883+D885+D887+D898+D903+D908</f>
        <v>0</v>
      </c>
      <c r="E823" s="96">
        <f>E824+E834+E838+E847+E854+E861+E867+E870+E873+E875+E877+E883+E885+E887+E898+E903+E908</f>
        <v>0</v>
      </c>
      <c r="F823" s="84" t="str">
        <f t="shared" si="90"/>
        <v/>
      </c>
      <c r="G823" s="85"/>
    </row>
    <row r="824" spans="1:7" ht="16.149999999999999" customHeight="1">
      <c r="A824" s="81">
        <f t="shared" si="95"/>
        <v>819</v>
      </c>
      <c r="B824" s="97" t="s">
        <v>1454</v>
      </c>
      <c r="C824" s="87" t="s">
        <v>1455</v>
      </c>
      <c r="D824" s="87">
        <f>SUM(D825:D833)</f>
        <v>0</v>
      </c>
      <c r="E824" s="87">
        <f>SUM(E825:E833)</f>
        <v>0</v>
      </c>
      <c r="F824" s="88" t="str">
        <f t="shared" si="90"/>
        <v/>
      </c>
      <c r="G824" s="85"/>
    </row>
    <row r="825" spans="1:7" ht="16.149999999999999" customHeight="1">
      <c r="A825" s="81">
        <f t="shared" si="95"/>
        <v>820</v>
      </c>
      <c r="B825" s="89" t="s">
        <v>1456</v>
      </c>
      <c r="C825" s="90" t="s">
        <v>43</v>
      </c>
      <c r="D825" s="91"/>
      <c r="E825" s="91"/>
      <c r="F825" s="79" t="str">
        <f t="shared" si="90"/>
        <v/>
      </c>
      <c r="G825" s="85"/>
    </row>
    <row r="826" spans="1:7" ht="16.149999999999999" customHeight="1">
      <c r="A826" s="81">
        <f t="shared" si="95"/>
        <v>821</v>
      </c>
      <c r="B826" s="89" t="s">
        <v>1457</v>
      </c>
      <c r="C826" s="90" t="s">
        <v>45</v>
      </c>
      <c r="D826" s="91"/>
      <c r="E826" s="91"/>
      <c r="F826" s="79" t="str">
        <f t="shared" si="90"/>
        <v/>
      </c>
      <c r="G826" s="85"/>
    </row>
    <row r="827" spans="1:7" ht="16.149999999999999" customHeight="1">
      <c r="A827" s="81">
        <f t="shared" si="95"/>
        <v>822</v>
      </c>
      <c r="B827" s="89" t="s">
        <v>1458</v>
      </c>
      <c r="C827" s="90" t="s">
        <v>47</v>
      </c>
      <c r="D827" s="91"/>
      <c r="E827" s="91"/>
      <c r="F827" s="79" t="str">
        <f t="shared" si="90"/>
        <v/>
      </c>
      <c r="G827" s="85"/>
    </row>
    <row r="828" spans="1:7" ht="16.149999999999999" customHeight="1">
      <c r="A828" s="81">
        <f t="shared" si="95"/>
        <v>823</v>
      </c>
      <c r="B828" s="89" t="s">
        <v>1459</v>
      </c>
      <c r="C828" s="90" t="s">
        <v>1460</v>
      </c>
      <c r="D828" s="91"/>
      <c r="E828" s="91"/>
      <c r="F828" s="79" t="str">
        <f t="shared" si="90"/>
        <v/>
      </c>
      <c r="G828" s="85"/>
    </row>
    <row r="829" spans="1:7" ht="16.149999999999999" customHeight="1">
      <c r="A829" s="81">
        <f t="shared" si="95"/>
        <v>824</v>
      </c>
      <c r="B829" s="89" t="s">
        <v>1461</v>
      </c>
      <c r="C829" s="90" t="s">
        <v>1462</v>
      </c>
      <c r="D829" s="91"/>
      <c r="E829" s="91"/>
      <c r="F829" s="79" t="str">
        <f t="shared" si="90"/>
        <v/>
      </c>
      <c r="G829" s="85"/>
    </row>
    <row r="830" spans="1:7" ht="16.149999999999999" customHeight="1">
      <c r="A830" s="81">
        <f t="shared" si="95"/>
        <v>825</v>
      </c>
      <c r="B830" s="89" t="s">
        <v>1463</v>
      </c>
      <c r="C830" s="90" t="s">
        <v>1464</v>
      </c>
      <c r="D830" s="91"/>
      <c r="E830" s="91"/>
      <c r="F830" s="79" t="str">
        <f t="shared" si="90"/>
        <v/>
      </c>
      <c r="G830" s="85"/>
    </row>
    <row r="831" spans="1:7" ht="16.149999999999999" customHeight="1">
      <c r="A831" s="81">
        <f t="shared" si="95"/>
        <v>826</v>
      </c>
      <c r="B831" s="89" t="s">
        <v>1465</v>
      </c>
      <c r="C831" s="90" t="s">
        <v>1466</v>
      </c>
      <c r="D831" s="91"/>
      <c r="E831" s="91"/>
      <c r="F831" s="79" t="str">
        <f t="shared" si="90"/>
        <v/>
      </c>
      <c r="G831" s="85"/>
    </row>
    <row r="832" spans="1:7" ht="16.149999999999999" customHeight="1">
      <c r="A832" s="81">
        <f t="shared" ref="A832:A841" si="96">ROW()-5</f>
        <v>827</v>
      </c>
      <c r="B832" s="89" t="s">
        <v>1467</v>
      </c>
      <c r="C832" s="90" t="s">
        <v>1468</v>
      </c>
      <c r="D832" s="91"/>
      <c r="E832" s="91"/>
      <c r="F832" s="79" t="str">
        <f t="shared" si="90"/>
        <v/>
      </c>
      <c r="G832" s="85"/>
    </row>
    <row r="833" spans="1:7" ht="16.149999999999999" customHeight="1">
      <c r="A833" s="81">
        <f t="shared" si="96"/>
        <v>828</v>
      </c>
      <c r="B833" s="89" t="s">
        <v>1469</v>
      </c>
      <c r="C833" s="90" t="s">
        <v>1470</v>
      </c>
      <c r="D833" s="91"/>
      <c r="E833" s="91"/>
      <c r="F833" s="79" t="str">
        <f t="shared" si="90"/>
        <v/>
      </c>
      <c r="G833" s="85"/>
    </row>
    <row r="834" spans="1:7" ht="16.149999999999999" customHeight="1">
      <c r="A834" s="81">
        <f t="shared" si="96"/>
        <v>829</v>
      </c>
      <c r="B834" s="97" t="s">
        <v>1471</v>
      </c>
      <c r="C834" s="87" t="s">
        <v>1472</v>
      </c>
      <c r="D834" s="87">
        <f>SUM(D835:D837)</f>
        <v>0</v>
      </c>
      <c r="E834" s="87">
        <f>SUM(E835:E837)</f>
        <v>0</v>
      </c>
      <c r="F834" s="88" t="str">
        <f t="shared" si="90"/>
        <v/>
      </c>
      <c r="G834" s="85"/>
    </row>
    <row r="835" spans="1:7" ht="16.149999999999999" customHeight="1">
      <c r="A835" s="81">
        <f t="shared" si="96"/>
        <v>830</v>
      </c>
      <c r="B835" s="89" t="s">
        <v>1473</v>
      </c>
      <c r="C835" s="90" t="s">
        <v>1474</v>
      </c>
      <c r="D835" s="91"/>
      <c r="E835" s="91"/>
      <c r="F835" s="79" t="str">
        <f t="shared" si="90"/>
        <v/>
      </c>
      <c r="G835" s="85"/>
    </row>
    <row r="836" spans="1:7" ht="16.149999999999999" customHeight="1">
      <c r="A836" s="81">
        <f t="shared" si="96"/>
        <v>831</v>
      </c>
      <c r="B836" s="89" t="s">
        <v>1475</v>
      </c>
      <c r="C836" s="90" t="s">
        <v>1476</v>
      </c>
      <c r="D836" s="91"/>
      <c r="E836" s="91"/>
      <c r="F836" s="79" t="str">
        <f t="shared" si="90"/>
        <v/>
      </c>
      <c r="G836" s="85"/>
    </row>
    <row r="837" spans="1:7" ht="16.149999999999999" customHeight="1">
      <c r="A837" s="81">
        <f t="shared" si="96"/>
        <v>832</v>
      </c>
      <c r="B837" s="89" t="s">
        <v>1477</v>
      </c>
      <c r="C837" s="90" t="s">
        <v>1478</v>
      </c>
      <c r="D837" s="91"/>
      <c r="E837" s="91"/>
      <c r="F837" s="79" t="str">
        <f t="shared" si="90"/>
        <v/>
      </c>
      <c r="G837" s="85"/>
    </row>
    <row r="838" spans="1:7" ht="16.149999999999999" customHeight="1">
      <c r="A838" s="81">
        <f t="shared" si="96"/>
        <v>833</v>
      </c>
      <c r="B838" s="97" t="s">
        <v>1479</v>
      </c>
      <c r="C838" s="87" t="s">
        <v>1480</v>
      </c>
      <c r="D838" s="87">
        <f>SUM(D839:D846)</f>
        <v>0</v>
      </c>
      <c r="E838" s="87">
        <f>SUM(E839:E846)</f>
        <v>0</v>
      </c>
      <c r="F838" s="88" t="str">
        <f t="shared" ref="F838:F901" si="97">IF(D838=0,"",E838/D838*100)</f>
        <v/>
      </c>
      <c r="G838" s="85"/>
    </row>
    <row r="839" spans="1:7" ht="16.149999999999999" customHeight="1">
      <c r="A839" s="81">
        <f t="shared" si="96"/>
        <v>834</v>
      </c>
      <c r="B839" s="89" t="s">
        <v>1481</v>
      </c>
      <c r="C839" s="90" t="s">
        <v>1482</v>
      </c>
      <c r="D839" s="91"/>
      <c r="E839" s="91"/>
      <c r="F839" s="79" t="str">
        <f t="shared" si="97"/>
        <v/>
      </c>
      <c r="G839" s="85"/>
    </row>
    <row r="840" spans="1:7" ht="16.149999999999999" customHeight="1">
      <c r="A840" s="81">
        <f t="shared" si="96"/>
        <v>835</v>
      </c>
      <c r="B840" s="89" t="s">
        <v>1483</v>
      </c>
      <c r="C840" s="90" t="s">
        <v>1484</v>
      </c>
      <c r="D840" s="91"/>
      <c r="E840" s="91"/>
      <c r="F840" s="79" t="str">
        <f t="shared" si="97"/>
        <v/>
      </c>
      <c r="G840" s="85"/>
    </row>
    <row r="841" spans="1:7" ht="16.149999999999999" customHeight="1">
      <c r="A841" s="81">
        <f t="shared" si="96"/>
        <v>836</v>
      </c>
      <c r="B841" s="89" t="s">
        <v>1485</v>
      </c>
      <c r="C841" s="90" t="s">
        <v>1486</v>
      </c>
      <c r="D841" s="91"/>
      <c r="E841" s="91"/>
      <c r="F841" s="79" t="str">
        <f t="shared" si="97"/>
        <v/>
      </c>
      <c r="G841" s="85"/>
    </row>
    <row r="842" spans="1:7" ht="16.149999999999999" customHeight="1">
      <c r="A842" s="81">
        <f t="shared" ref="A842:A851" si="98">ROW()-5</f>
        <v>837</v>
      </c>
      <c r="B842" s="89" t="s">
        <v>1487</v>
      </c>
      <c r="C842" s="90" t="s">
        <v>1488</v>
      </c>
      <c r="D842" s="91"/>
      <c r="E842" s="91"/>
      <c r="F842" s="79" t="str">
        <f t="shared" si="97"/>
        <v/>
      </c>
      <c r="G842" s="85"/>
    </row>
    <row r="843" spans="1:7" ht="16.149999999999999" customHeight="1">
      <c r="A843" s="81">
        <f t="shared" si="98"/>
        <v>838</v>
      </c>
      <c r="B843" s="89" t="s">
        <v>1489</v>
      </c>
      <c r="C843" s="90" t="s">
        <v>1490</v>
      </c>
      <c r="D843" s="91"/>
      <c r="E843" s="91"/>
      <c r="F843" s="79" t="str">
        <f t="shared" si="97"/>
        <v/>
      </c>
      <c r="G843" s="85"/>
    </row>
    <row r="844" spans="1:7" ht="16.149999999999999" customHeight="1">
      <c r="A844" s="81">
        <f t="shared" si="98"/>
        <v>839</v>
      </c>
      <c r="B844" s="89" t="s">
        <v>1491</v>
      </c>
      <c r="C844" s="90" t="s">
        <v>1492</v>
      </c>
      <c r="D844" s="91"/>
      <c r="E844" s="91"/>
      <c r="F844" s="79" t="str">
        <f t="shared" si="97"/>
        <v/>
      </c>
      <c r="G844" s="85"/>
    </row>
    <row r="845" spans="1:7" ht="16.149999999999999" customHeight="1">
      <c r="A845" s="81">
        <f t="shared" si="98"/>
        <v>840</v>
      </c>
      <c r="B845" s="89" t="s">
        <v>1493</v>
      </c>
      <c r="C845" s="90" t="s">
        <v>1494</v>
      </c>
      <c r="D845" s="91"/>
      <c r="E845" s="91"/>
      <c r="F845" s="79" t="str">
        <f t="shared" si="97"/>
        <v/>
      </c>
      <c r="G845" s="85"/>
    </row>
    <row r="846" spans="1:7" ht="16.149999999999999" customHeight="1">
      <c r="A846" s="81">
        <f t="shared" si="98"/>
        <v>841</v>
      </c>
      <c r="B846" s="89" t="s">
        <v>1495</v>
      </c>
      <c r="C846" s="90" t="s">
        <v>1496</v>
      </c>
      <c r="D846" s="91"/>
      <c r="E846" s="91"/>
      <c r="F846" s="79" t="str">
        <f t="shared" si="97"/>
        <v/>
      </c>
      <c r="G846" s="85"/>
    </row>
    <row r="847" spans="1:7" ht="16.149999999999999" customHeight="1">
      <c r="A847" s="81">
        <f t="shared" si="98"/>
        <v>842</v>
      </c>
      <c r="B847" s="97" t="s">
        <v>1497</v>
      </c>
      <c r="C847" s="87" t="s">
        <v>1498</v>
      </c>
      <c r="D847" s="87">
        <f>SUM(D848:D853)</f>
        <v>0</v>
      </c>
      <c r="E847" s="87">
        <f>SUM(E848:E853)</f>
        <v>0</v>
      </c>
      <c r="F847" s="88" t="str">
        <f t="shared" si="97"/>
        <v/>
      </c>
      <c r="G847" s="85"/>
    </row>
    <row r="848" spans="1:7" ht="16.149999999999999" customHeight="1">
      <c r="A848" s="81">
        <f t="shared" si="98"/>
        <v>843</v>
      </c>
      <c r="B848" s="89" t="s">
        <v>1499</v>
      </c>
      <c r="C848" s="90" t="s">
        <v>1500</v>
      </c>
      <c r="D848" s="91"/>
      <c r="E848" s="91"/>
      <c r="F848" s="79" t="str">
        <f t="shared" si="97"/>
        <v/>
      </c>
      <c r="G848" s="85"/>
    </row>
    <row r="849" spans="1:7" ht="16.149999999999999" customHeight="1">
      <c r="A849" s="81">
        <f t="shared" si="98"/>
        <v>844</v>
      </c>
      <c r="B849" s="89" t="s">
        <v>1501</v>
      </c>
      <c r="C849" s="90" t="s">
        <v>1502</v>
      </c>
      <c r="D849" s="91"/>
      <c r="E849" s="91"/>
      <c r="F849" s="79" t="str">
        <f t="shared" si="97"/>
        <v/>
      </c>
      <c r="G849" s="85"/>
    </row>
    <row r="850" spans="1:7" ht="16.149999999999999" customHeight="1">
      <c r="A850" s="81">
        <f t="shared" si="98"/>
        <v>845</v>
      </c>
      <c r="B850" s="89" t="s">
        <v>1503</v>
      </c>
      <c r="C850" s="90" t="s">
        <v>1504</v>
      </c>
      <c r="D850" s="91"/>
      <c r="E850" s="91"/>
      <c r="F850" s="79" t="str">
        <f t="shared" si="97"/>
        <v/>
      </c>
      <c r="G850" s="85"/>
    </row>
    <row r="851" spans="1:7" ht="16.149999999999999" customHeight="1">
      <c r="A851" s="81">
        <f t="shared" si="98"/>
        <v>846</v>
      </c>
      <c r="B851" s="89" t="s">
        <v>1505</v>
      </c>
      <c r="C851" s="90" t="s">
        <v>1506</v>
      </c>
      <c r="D851" s="91"/>
      <c r="E851" s="91"/>
      <c r="F851" s="79" t="str">
        <f t="shared" si="97"/>
        <v/>
      </c>
      <c r="G851" s="85"/>
    </row>
    <row r="852" spans="1:7" ht="16.149999999999999" customHeight="1">
      <c r="A852" s="81">
        <f t="shared" ref="A852:A861" si="99">ROW()-5</f>
        <v>847</v>
      </c>
      <c r="B852" s="89" t="s">
        <v>1507</v>
      </c>
      <c r="C852" s="90" t="s">
        <v>1508</v>
      </c>
      <c r="D852" s="91"/>
      <c r="E852" s="91"/>
      <c r="F852" s="79" t="str">
        <f t="shared" si="97"/>
        <v/>
      </c>
      <c r="G852" s="85"/>
    </row>
    <row r="853" spans="1:7" ht="16.149999999999999" customHeight="1">
      <c r="A853" s="81">
        <f t="shared" si="99"/>
        <v>848</v>
      </c>
      <c r="B853" s="89" t="s">
        <v>1509</v>
      </c>
      <c r="C853" s="90" t="s">
        <v>1510</v>
      </c>
      <c r="D853" s="91"/>
      <c r="E853" s="91"/>
      <c r="F853" s="79" t="str">
        <f t="shared" si="97"/>
        <v/>
      </c>
      <c r="G853" s="85"/>
    </row>
    <row r="854" spans="1:7" ht="16.149999999999999" customHeight="1">
      <c r="A854" s="81">
        <f t="shared" si="99"/>
        <v>849</v>
      </c>
      <c r="B854" s="97" t="s">
        <v>1511</v>
      </c>
      <c r="C854" s="87" t="s">
        <v>1512</v>
      </c>
      <c r="D854" s="87">
        <f>SUM(D855:D860)</f>
        <v>0</v>
      </c>
      <c r="E854" s="87">
        <f>SUM(E855:E860)</f>
        <v>0</v>
      </c>
      <c r="F854" s="88" t="str">
        <f t="shared" si="97"/>
        <v/>
      </c>
      <c r="G854" s="85"/>
    </row>
    <row r="855" spans="1:7" ht="16.149999999999999" customHeight="1">
      <c r="A855" s="81">
        <f t="shared" si="99"/>
        <v>850</v>
      </c>
      <c r="B855" s="89" t="s">
        <v>1513</v>
      </c>
      <c r="C855" s="90" t="s">
        <v>1514</v>
      </c>
      <c r="D855" s="91"/>
      <c r="E855" s="91"/>
      <c r="F855" s="79" t="str">
        <f t="shared" si="97"/>
        <v/>
      </c>
      <c r="G855" s="85"/>
    </row>
    <row r="856" spans="1:7" ht="16.149999999999999" customHeight="1">
      <c r="A856" s="81">
        <f t="shared" si="99"/>
        <v>851</v>
      </c>
      <c r="B856" s="89" t="s">
        <v>1515</v>
      </c>
      <c r="C856" s="90" t="s">
        <v>1516</v>
      </c>
      <c r="D856" s="91"/>
      <c r="E856" s="91"/>
      <c r="F856" s="79" t="str">
        <f t="shared" si="97"/>
        <v/>
      </c>
      <c r="G856" s="85"/>
    </row>
    <row r="857" spans="1:7" ht="16.149999999999999" customHeight="1">
      <c r="A857" s="81">
        <f t="shared" si="99"/>
        <v>852</v>
      </c>
      <c r="B857" s="89" t="s">
        <v>1517</v>
      </c>
      <c r="C857" s="90" t="s">
        <v>1518</v>
      </c>
      <c r="D857" s="91"/>
      <c r="E857" s="91"/>
      <c r="F857" s="79" t="str">
        <f t="shared" si="97"/>
        <v/>
      </c>
      <c r="G857" s="85"/>
    </row>
    <row r="858" spans="1:7" ht="16.149999999999999" customHeight="1">
      <c r="A858" s="81">
        <f t="shared" si="99"/>
        <v>853</v>
      </c>
      <c r="B858" s="89" t="s">
        <v>1519</v>
      </c>
      <c r="C858" s="90" t="s">
        <v>1520</v>
      </c>
      <c r="D858" s="91"/>
      <c r="E858" s="91"/>
      <c r="F858" s="79" t="str">
        <f t="shared" si="97"/>
        <v/>
      </c>
      <c r="G858" s="85"/>
    </row>
    <row r="859" spans="1:7" ht="16.149999999999999" customHeight="1">
      <c r="A859" s="81">
        <f t="shared" si="99"/>
        <v>854</v>
      </c>
      <c r="B859" s="89" t="s">
        <v>1521</v>
      </c>
      <c r="C859" s="90" t="s">
        <v>1522</v>
      </c>
      <c r="D859" s="91"/>
      <c r="E859" s="91"/>
      <c r="F859" s="79" t="str">
        <f t="shared" si="97"/>
        <v/>
      </c>
      <c r="G859" s="85"/>
    </row>
    <row r="860" spans="1:7" ht="16.149999999999999" customHeight="1">
      <c r="A860" s="81">
        <f t="shared" si="99"/>
        <v>855</v>
      </c>
      <c r="B860" s="89" t="s">
        <v>1523</v>
      </c>
      <c r="C860" s="90" t="s">
        <v>1524</v>
      </c>
      <c r="D860" s="91"/>
      <c r="E860" s="91"/>
      <c r="F860" s="79" t="str">
        <f t="shared" si="97"/>
        <v/>
      </c>
      <c r="G860" s="85"/>
    </row>
    <row r="861" spans="1:7" ht="16.149999999999999" customHeight="1">
      <c r="A861" s="81">
        <f t="shared" si="99"/>
        <v>856</v>
      </c>
      <c r="B861" s="97" t="s">
        <v>1525</v>
      </c>
      <c r="C861" s="87" t="s">
        <v>1526</v>
      </c>
      <c r="D861" s="87">
        <f>SUM(D862:D866)</f>
        <v>0</v>
      </c>
      <c r="E861" s="87">
        <f>SUM(E862:E866)</f>
        <v>0</v>
      </c>
      <c r="F861" s="88" t="str">
        <f t="shared" si="97"/>
        <v/>
      </c>
      <c r="G861" s="85"/>
    </row>
    <row r="862" spans="1:7" ht="16.149999999999999" customHeight="1">
      <c r="A862" s="81">
        <f t="shared" ref="A862:A871" si="100">ROW()-5</f>
        <v>857</v>
      </c>
      <c r="B862" s="89" t="s">
        <v>1527</v>
      </c>
      <c r="C862" s="90" t="s">
        <v>1528</v>
      </c>
      <c r="D862" s="91"/>
      <c r="E862" s="91"/>
      <c r="F862" s="79" t="str">
        <f t="shared" si="97"/>
        <v/>
      </c>
      <c r="G862" s="85"/>
    </row>
    <row r="863" spans="1:7" ht="16.149999999999999" customHeight="1">
      <c r="A863" s="81">
        <f t="shared" si="100"/>
        <v>858</v>
      </c>
      <c r="B863" s="89" t="s">
        <v>1529</v>
      </c>
      <c r="C863" s="90" t="s">
        <v>1530</v>
      </c>
      <c r="D863" s="91"/>
      <c r="E863" s="91"/>
      <c r="F863" s="79" t="str">
        <f t="shared" si="97"/>
        <v/>
      </c>
      <c r="G863" s="85"/>
    </row>
    <row r="864" spans="1:7" ht="16.149999999999999" customHeight="1">
      <c r="A864" s="81">
        <f t="shared" si="100"/>
        <v>859</v>
      </c>
      <c r="B864" s="89" t="s">
        <v>1531</v>
      </c>
      <c r="C864" s="90" t="s">
        <v>1532</v>
      </c>
      <c r="D864" s="91"/>
      <c r="E864" s="91"/>
      <c r="F864" s="79" t="str">
        <f t="shared" si="97"/>
        <v/>
      </c>
      <c r="G864" s="85"/>
    </row>
    <row r="865" spans="1:7" ht="16.149999999999999" customHeight="1">
      <c r="A865" s="81">
        <f t="shared" si="100"/>
        <v>860</v>
      </c>
      <c r="B865" s="89" t="s">
        <v>1533</v>
      </c>
      <c r="C865" s="90" t="s">
        <v>1534</v>
      </c>
      <c r="D865" s="91"/>
      <c r="E865" s="91"/>
      <c r="F865" s="79" t="str">
        <f t="shared" si="97"/>
        <v/>
      </c>
      <c r="G865" s="85"/>
    </row>
    <row r="866" spans="1:7" ht="16.149999999999999" customHeight="1">
      <c r="A866" s="81">
        <f t="shared" si="100"/>
        <v>861</v>
      </c>
      <c r="B866" s="89" t="s">
        <v>1535</v>
      </c>
      <c r="C866" s="90" t="s">
        <v>1536</v>
      </c>
      <c r="D866" s="91"/>
      <c r="E866" s="91"/>
      <c r="F866" s="79" t="str">
        <f t="shared" si="97"/>
        <v/>
      </c>
      <c r="G866" s="85"/>
    </row>
    <row r="867" spans="1:7" ht="16.149999999999999" customHeight="1">
      <c r="A867" s="81">
        <f t="shared" si="100"/>
        <v>862</v>
      </c>
      <c r="B867" s="97" t="s">
        <v>1537</v>
      </c>
      <c r="C867" s="87" t="s">
        <v>1538</v>
      </c>
      <c r="D867" s="87">
        <f>SUM(D868:D869)</f>
        <v>0</v>
      </c>
      <c r="E867" s="87">
        <f>SUM(E868:E869)</f>
        <v>0</v>
      </c>
      <c r="F867" s="88" t="str">
        <f t="shared" si="97"/>
        <v/>
      </c>
      <c r="G867" s="85"/>
    </row>
    <row r="868" spans="1:7" ht="16.149999999999999" customHeight="1">
      <c r="A868" s="81">
        <f t="shared" si="100"/>
        <v>863</v>
      </c>
      <c r="B868" s="89" t="s">
        <v>1539</v>
      </c>
      <c r="C868" s="90" t="s">
        <v>1540</v>
      </c>
      <c r="D868" s="91"/>
      <c r="E868" s="91"/>
      <c r="F868" s="79" t="str">
        <f t="shared" si="97"/>
        <v/>
      </c>
      <c r="G868" s="85"/>
    </row>
    <row r="869" spans="1:7" ht="16.149999999999999" customHeight="1">
      <c r="A869" s="81">
        <f t="shared" si="100"/>
        <v>864</v>
      </c>
      <c r="B869" s="89" t="s">
        <v>1541</v>
      </c>
      <c r="C869" s="90" t="s">
        <v>1542</v>
      </c>
      <c r="D869" s="91"/>
      <c r="E869" s="91"/>
      <c r="F869" s="79" t="str">
        <f t="shared" si="97"/>
        <v/>
      </c>
      <c r="G869" s="85"/>
    </row>
    <row r="870" spans="1:7" ht="16.149999999999999" customHeight="1">
      <c r="A870" s="81">
        <f t="shared" si="100"/>
        <v>865</v>
      </c>
      <c r="B870" s="97" t="s">
        <v>1543</v>
      </c>
      <c r="C870" s="87" t="s">
        <v>1544</v>
      </c>
      <c r="D870" s="87">
        <f>SUM(D871:D872)</f>
        <v>0</v>
      </c>
      <c r="E870" s="87">
        <f>SUM(E871:E872)</f>
        <v>0</v>
      </c>
      <c r="F870" s="88" t="str">
        <f t="shared" si="97"/>
        <v/>
      </c>
      <c r="G870" s="85"/>
    </row>
    <row r="871" spans="1:7" ht="16.149999999999999" customHeight="1">
      <c r="A871" s="81">
        <f t="shared" si="100"/>
        <v>866</v>
      </c>
      <c r="B871" s="89" t="s">
        <v>1545</v>
      </c>
      <c r="C871" s="90" t="s">
        <v>1546</v>
      </c>
      <c r="D871" s="91"/>
      <c r="E871" s="91"/>
      <c r="F871" s="79" t="str">
        <f t="shared" si="97"/>
        <v/>
      </c>
      <c r="G871" s="85"/>
    </row>
    <row r="872" spans="1:7" ht="16.149999999999999" customHeight="1">
      <c r="A872" s="81">
        <f t="shared" ref="A872:A881" si="101">ROW()-5</f>
        <v>867</v>
      </c>
      <c r="B872" s="89" t="s">
        <v>1547</v>
      </c>
      <c r="C872" s="90" t="s">
        <v>1548</v>
      </c>
      <c r="D872" s="91"/>
      <c r="E872" s="91"/>
      <c r="F872" s="79" t="str">
        <f t="shared" si="97"/>
        <v/>
      </c>
      <c r="G872" s="85"/>
    </row>
    <row r="873" spans="1:7" ht="16.149999999999999" customHeight="1">
      <c r="A873" s="81">
        <f t="shared" si="101"/>
        <v>868</v>
      </c>
      <c r="B873" s="97" t="s">
        <v>1549</v>
      </c>
      <c r="C873" s="87" t="s">
        <v>1550</v>
      </c>
      <c r="D873" s="87">
        <f>SUM(D874)</f>
        <v>0</v>
      </c>
      <c r="E873" s="87">
        <f>SUM(E874)</f>
        <v>0</v>
      </c>
      <c r="F873" s="88" t="str">
        <f t="shared" si="97"/>
        <v/>
      </c>
      <c r="G873" s="85"/>
    </row>
    <row r="874" spans="1:7" ht="16.149999999999999" customHeight="1">
      <c r="A874" s="81">
        <f t="shared" si="101"/>
        <v>869</v>
      </c>
      <c r="B874" s="89" t="s">
        <v>1551</v>
      </c>
      <c r="C874" s="90" t="s">
        <v>1550</v>
      </c>
      <c r="D874" s="91"/>
      <c r="E874" s="91"/>
      <c r="F874" s="79" t="str">
        <f t="shared" si="97"/>
        <v/>
      </c>
      <c r="G874" s="85"/>
    </row>
    <row r="875" spans="1:7" ht="16.149999999999999" customHeight="1">
      <c r="A875" s="81">
        <f t="shared" si="101"/>
        <v>870</v>
      </c>
      <c r="B875" s="97" t="s">
        <v>1552</v>
      </c>
      <c r="C875" s="87" t="s">
        <v>1553</v>
      </c>
      <c r="D875" s="87">
        <f>SUM(D876)</f>
        <v>0</v>
      </c>
      <c r="E875" s="87">
        <f>SUM(E876)</f>
        <v>0</v>
      </c>
      <c r="F875" s="88" t="str">
        <f t="shared" si="97"/>
        <v/>
      </c>
      <c r="G875" s="85"/>
    </row>
    <row r="876" spans="1:7" ht="16.149999999999999" customHeight="1">
      <c r="A876" s="81">
        <f t="shared" si="101"/>
        <v>871</v>
      </c>
      <c r="B876" s="89" t="s">
        <v>1554</v>
      </c>
      <c r="C876" s="90" t="s">
        <v>1553</v>
      </c>
      <c r="D876" s="91"/>
      <c r="E876" s="91"/>
      <c r="F876" s="79" t="str">
        <f t="shared" si="97"/>
        <v/>
      </c>
      <c r="G876" s="85"/>
    </row>
    <row r="877" spans="1:7" ht="16.149999999999999" customHeight="1">
      <c r="A877" s="81">
        <f t="shared" si="101"/>
        <v>872</v>
      </c>
      <c r="B877" s="97" t="s">
        <v>1555</v>
      </c>
      <c r="C877" s="87" t="s">
        <v>1556</v>
      </c>
      <c r="D877" s="87">
        <f>SUM(D878:D882)</f>
        <v>0</v>
      </c>
      <c r="E877" s="87">
        <f>SUM(E878:E882)</f>
        <v>0</v>
      </c>
      <c r="F877" s="88" t="str">
        <f t="shared" si="97"/>
        <v/>
      </c>
      <c r="G877" s="85"/>
    </row>
    <row r="878" spans="1:7" ht="16.149999999999999" customHeight="1">
      <c r="A878" s="81">
        <f t="shared" si="101"/>
        <v>873</v>
      </c>
      <c r="B878" s="89" t="s">
        <v>1557</v>
      </c>
      <c r="C878" s="90" t="s">
        <v>1558</v>
      </c>
      <c r="D878" s="91"/>
      <c r="E878" s="91"/>
      <c r="F878" s="79" t="str">
        <f t="shared" si="97"/>
        <v/>
      </c>
      <c r="G878" s="85"/>
    </row>
    <row r="879" spans="1:7" ht="16.149999999999999" customHeight="1">
      <c r="A879" s="81">
        <f t="shared" si="101"/>
        <v>874</v>
      </c>
      <c r="B879" s="89" t="s">
        <v>1559</v>
      </c>
      <c r="C879" s="90" t="s">
        <v>1560</v>
      </c>
      <c r="D879" s="91"/>
      <c r="E879" s="91"/>
      <c r="F879" s="79" t="str">
        <f t="shared" si="97"/>
        <v/>
      </c>
      <c r="G879" s="85"/>
    </row>
    <row r="880" spans="1:7" ht="16.149999999999999" customHeight="1">
      <c r="A880" s="81">
        <f t="shared" si="101"/>
        <v>875</v>
      </c>
      <c r="B880" s="89" t="s">
        <v>1561</v>
      </c>
      <c r="C880" s="90" t="s">
        <v>1562</v>
      </c>
      <c r="D880" s="91"/>
      <c r="E880" s="91"/>
      <c r="F880" s="79" t="str">
        <f t="shared" si="97"/>
        <v/>
      </c>
      <c r="G880" s="85"/>
    </row>
    <row r="881" spans="1:7" ht="16.149999999999999" customHeight="1">
      <c r="A881" s="81">
        <f t="shared" si="101"/>
        <v>876</v>
      </c>
      <c r="B881" s="89" t="s">
        <v>1563</v>
      </c>
      <c r="C881" s="90" t="s">
        <v>1564</v>
      </c>
      <c r="D881" s="91"/>
      <c r="E881" s="91"/>
      <c r="F881" s="79" t="str">
        <f t="shared" si="97"/>
        <v/>
      </c>
      <c r="G881" s="85"/>
    </row>
    <row r="882" spans="1:7" ht="16.149999999999999" customHeight="1">
      <c r="A882" s="81">
        <f t="shared" ref="A882:A891" si="102">ROW()-5</f>
        <v>877</v>
      </c>
      <c r="B882" s="89" t="s">
        <v>1565</v>
      </c>
      <c r="C882" s="90" t="s">
        <v>1566</v>
      </c>
      <c r="D882" s="91"/>
      <c r="E882" s="91"/>
      <c r="F882" s="79" t="str">
        <f t="shared" si="97"/>
        <v/>
      </c>
      <c r="G882" s="85"/>
    </row>
    <row r="883" spans="1:7" ht="16.149999999999999" customHeight="1">
      <c r="A883" s="81">
        <f t="shared" si="102"/>
        <v>878</v>
      </c>
      <c r="B883" s="97" t="s">
        <v>1567</v>
      </c>
      <c r="C883" s="87" t="s">
        <v>1568</v>
      </c>
      <c r="D883" s="87">
        <f>SUM(D884)</f>
        <v>0</v>
      </c>
      <c r="E883" s="87">
        <f>SUM(E884)</f>
        <v>0</v>
      </c>
      <c r="F883" s="88" t="str">
        <f t="shared" si="97"/>
        <v/>
      </c>
      <c r="G883" s="85"/>
    </row>
    <row r="884" spans="1:7" ht="16.149999999999999" customHeight="1">
      <c r="A884" s="81">
        <f t="shared" si="102"/>
        <v>879</v>
      </c>
      <c r="B884" s="89" t="s">
        <v>1569</v>
      </c>
      <c r="C884" s="90" t="s">
        <v>1568</v>
      </c>
      <c r="D884" s="91"/>
      <c r="E884" s="91"/>
      <c r="F884" s="79" t="str">
        <f t="shared" si="97"/>
        <v/>
      </c>
      <c r="G884" s="85"/>
    </row>
    <row r="885" spans="1:7" ht="16.149999999999999" customHeight="1">
      <c r="A885" s="81">
        <f t="shared" si="102"/>
        <v>880</v>
      </c>
      <c r="B885" s="97" t="s">
        <v>1570</v>
      </c>
      <c r="C885" s="87" t="s">
        <v>1571</v>
      </c>
      <c r="D885" s="87">
        <f>SUM(D886)</f>
        <v>0</v>
      </c>
      <c r="E885" s="87">
        <f>SUM(E886)</f>
        <v>0</v>
      </c>
      <c r="F885" s="88" t="str">
        <f t="shared" si="97"/>
        <v/>
      </c>
      <c r="G885" s="85"/>
    </row>
    <row r="886" spans="1:7" ht="16.149999999999999" customHeight="1">
      <c r="A886" s="81">
        <f t="shared" si="102"/>
        <v>881</v>
      </c>
      <c r="B886" s="89" t="s">
        <v>1572</v>
      </c>
      <c r="C886" s="90" t="s">
        <v>1571</v>
      </c>
      <c r="D886" s="91"/>
      <c r="E886" s="91"/>
      <c r="F886" s="79" t="str">
        <f t="shared" si="97"/>
        <v/>
      </c>
      <c r="G886" s="85"/>
    </row>
    <row r="887" spans="1:7" ht="16.149999999999999" customHeight="1">
      <c r="A887" s="81">
        <f t="shared" si="102"/>
        <v>882</v>
      </c>
      <c r="B887" s="97" t="s">
        <v>1573</v>
      </c>
      <c r="C887" s="87" t="s">
        <v>1574</v>
      </c>
      <c r="D887" s="87">
        <f>SUM(D888:D897)</f>
        <v>0</v>
      </c>
      <c r="E887" s="87">
        <f>SUM(E888:E897)</f>
        <v>0</v>
      </c>
      <c r="F887" s="88" t="str">
        <f t="shared" si="97"/>
        <v/>
      </c>
      <c r="G887" s="85"/>
    </row>
    <row r="888" spans="1:7" ht="16.149999999999999" customHeight="1">
      <c r="A888" s="81">
        <f t="shared" si="102"/>
        <v>883</v>
      </c>
      <c r="B888" s="89" t="s">
        <v>1575</v>
      </c>
      <c r="C888" s="90" t="s">
        <v>43</v>
      </c>
      <c r="D888" s="91"/>
      <c r="E888" s="91"/>
      <c r="F888" s="79" t="str">
        <f t="shared" si="97"/>
        <v/>
      </c>
      <c r="G888" s="85"/>
    </row>
    <row r="889" spans="1:7" ht="16.149999999999999" customHeight="1">
      <c r="A889" s="81">
        <f t="shared" si="102"/>
        <v>884</v>
      </c>
      <c r="B889" s="89" t="s">
        <v>1576</v>
      </c>
      <c r="C889" s="90" t="s">
        <v>45</v>
      </c>
      <c r="D889" s="91"/>
      <c r="E889" s="91"/>
      <c r="F889" s="79" t="str">
        <f t="shared" si="97"/>
        <v/>
      </c>
      <c r="G889" s="85"/>
    </row>
    <row r="890" spans="1:7" ht="16.149999999999999" customHeight="1">
      <c r="A890" s="81">
        <f t="shared" si="102"/>
        <v>885</v>
      </c>
      <c r="B890" s="89" t="s">
        <v>1577</v>
      </c>
      <c r="C890" s="90" t="s">
        <v>47</v>
      </c>
      <c r="D890" s="91"/>
      <c r="E890" s="91"/>
      <c r="F890" s="79" t="str">
        <f t="shared" si="97"/>
        <v/>
      </c>
      <c r="G890" s="85"/>
    </row>
    <row r="891" spans="1:7" ht="16.149999999999999" customHeight="1">
      <c r="A891" s="81">
        <f t="shared" si="102"/>
        <v>886</v>
      </c>
      <c r="B891" s="89" t="s">
        <v>1578</v>
      </c>
      <c r="C891" s="90" t="s">
        <v>1579</v>
      </c>
      <c r="D891" s="91"/>
      <c r="E891" s="91"/>
      <c r="F891" s="79" t="str">
        <f t="shared" si="97"/>
        <v/>
      </c>
      <c r="G891" s="85"/>
    </row>
    <row r="892" spans="1:7" ht="16.149999999999999" customHeight="1">
      <c r="A892" s="81">
        <f t="shared" ref="A892:A901" si="103">ROW()-5</f>
        <v>887</v>
      </c>
      <c r="B892" s="89" t="s">
        <v>1580</v>
      </c>
      <c r="C892" s="90" t="s">
        <v>1581</v>
      </c>
      <c r="D892" s="91"/>
      <c r="E892" s="91"/>
      <c r="F892" s="79" t="str">
        <f t="shared" si="97"/>
        <v/>
      </c>
      <c r="G892" s="85"/>
    </row>
    <row r="893" spans="1:7" ht="16.149999999999999" customHeight="1">
      <c r="A893" s="81">
        <f t="shared" si="103"/>
        <v>888</v>
      </c>
      <c r="B893" s="89" t="s">
        <v>1582</v>
      </c>
      <c r="C893" s="90" t="s">
        <v>1583</v>
      </c>
      <c r="D893" s="91"/>
      <c r="E893" s="91"/>
      <c r="F893" s="79" t="str">
        <f t="shared" si="97"/>
        <v/>
      </c>
      <c r="G893" s="85"/>
    </row>
    <row r="894" spans="1:7" ht="16.149999999999999" customHeight="1">
      <c r="A894" s="81">
        <f t="shared" si="103"/>
        <v>889</v>
      </c>
      <c r="B894" s="89" t="s">
        <v>1584</v>
      </c>
      <c r="C894" s="90" t="s">
        <v>145</v>
      </c>
      <c r="D894" s="91"/>
      <c r="E894" s="91"/>
      <c r="F894" s="79" t="str">
        <f t="shared" si="97"/>
        <v/>
      </c>
      <c r="G894" s="85"/>
    </row>
    <row r="895" spans="1:7" ht="16.149999999999999" customHeight="1">
      <c r="A895" s="81">
        <f t="shared" si="103"/>
        <v>890</v>
      </c>
      <c r="B895" s="89" t="s">
        <v>1585</v>
      </c>
      <c r="C895" s="90" t="s">
        <v>1586</v>
      </c>
      <c r="D895" s="91"/>
      <c r="E895" s="91"/>
      <c r="F895" s="79" t="str">
        <f t="shared" si="97"/>
        <v/>
      </c>
      <c r="G895" s="85"/>
    </row>
    <row r="896" spans="1:7" ht="16.149999999999999" customHeight="1">
      <c r="A896" s="81">
        <f t="shared" si="103"/>
        <v>891</v>
      </c>
      <c r="B896" s="89" t="s">
        <v>1587</v>
      </c>
      <c r="C896" s="90" t="s">
        <v>62</v>
      </c>
      <c r="D896" s="91"/>
      <c r="E896" s="91"/>
      <c r="F896" s="79" t="str">
        <f t="shared" si="97"/>
        <v/>
      </c>
      <c r="G896" s="85"/>
    </row>
    <row r="897" spans="1:7" ht="16.149999999999999" customHeight="1">
      <c r="A897" s="81">
        <f t="shared" si="103"/>
        <v>892</v>
      </c>
      <c r="B897" s="89" t="s">
        <v>1588</v>
      </c>
      <c r="C897" s="90" t="s">
        <v>1589</v>
      </c>
      <c r="D897" s="91"/>
      <c r="E897" s="91"/>
      <c r="F897" s="79" t="str">
        <f t="shared" si="97"/>
        <v/>
      </c>
      <c r="G897" s="85"/>
    </row>
    <row r="898" spans="1:7" ht="16.149999999999999" customHeight="1">
      <c r="A898" s="81">
        <f t="shared" si="103"/>
        <v>893</v>
      </c>
      <c r="B898" s="97" t="s">
        <v>1590</v>
      </c>
      <c r="C898" s="87" t="s">
        <v>1591</v>
      </c>
      <c r="D898" s="87">
        <f>SUM(D899:D902)</f>
        <v>0</v>
      </c>
      <c r="E898" s="87">
        <f>SUM(E899:E902)</f>
        <v>0</v>
      </c>
      <c r="F898" s="88" t="str">
        <f t="shared" si="97"/>
        <v/>
      </c>
      <c r="G898" s="85"/>
    </row>
    <row r="899" spans="1:7" ht="16.149999999999999" customHeight="1">
      <c r="A899" s="81">
        <f t="shared" si="103"/>
        <v>894</v>
      </c>
      <c r="B899" s="89" t="s">
        <v>1592</v>
      </c>
      <c r="C899" s="90" t="s">
        <v>1593</v>
      </c>
      <c r="D899" s="91"/>
      <c r="E899" s="91"/>
      <c r="F899" s="79" t="str">
        <f t="shared" si="97"/>
        <v/>
      </c>
      <c r="G899" s="85"/>
    </row>
    <row r="900" spans="1:7" ht="16.149999999999999" customHeight="1">
      <c r="A900" s="81">
        <f t="shared" si="103"/>
        <v>895</v>
      </c>
      <c r="B900" s="89" t="s">
        <v>1594</v>
      </c>
      <c r="C900" s="90" t="s">
        <v>1595</v>
      </c>
      <c r="D900" s="91"/>
      <c r="E900" s="91"/>
      <c r="F900" s="79" t="str">
        <f t="shared" si="97"/>
        <v/>
      </c>
      <c r="G900" s="85"/>
    </row>
    <row r="901" spans="1:7" ht="16.149999999999999" customHeight="1">
      <c r="A901" s="81">
        <f t="shared" si="103"/>
        <v>896</v>
      </c>
      <c r="B901" s="89" t="s">
        <v>1596</v>
      </c>
      <c r="C901" s="90" t="s">
        <v>1597</v>
      </c>
      <c r="D901" s="91"/>
      <c r="E901" s="91"/>
      <c r="F901" s="79" t="str">
        <f t="shared" si="97"/>
        <v/>
      </c>
      <c r="G901" s="85"/>
    </row>
    <row r="902" spans="1:7" ht="16.149999999999999" customHeight="1">
      <c r="A902" s="81">
        <f t="shared" ref="A902:A911" si="104">ROW()-5</f>
        <v>897</v>
      </c>
      <c r="B902" s="89" t="s">
        <v>1598</v>
      </c>
      <c r="C902" s="90" t="s">
        <v>1599</v>
      </c>
      <c r="D902" s="91"/>
      <c r="E902" s="91"/>
      <c r="F902" s="79" t="str">
        <f t="shared" ref="F902:F965" si="105">IF(D902=0,"",E902/D902*100)</f>
        <v/>
      </c>
      <c r="G902" s="85"/>
    </row>
    <row r="903" spans="1:7" ht="16.149999999999999" customHeight="1">
      <c r="A903" s="81">
        <f t="shared" si="104"/>
        <v>898</v>
      </c>
      <c r="B903" s="97" t="s">
        <v>1600</v>
      </c>
      <c r="C903" s="87" t="s">
        <v>1601</v>
      </c>
      <c r="D903" s="87">
        <f>SUM(D904:D907)</f>
        <v>0</v>
      </c>
      <c r="E903" s="87">
        <f>SUM(E904:E907)</f>
        <v>0</v>
      </c>
      <c r="F903" s="88" t="str">
        <f t="shared" si="105"/>
        <v/>
      </c>
      <c r="G903" s="85"/>
    </row>
    <row r="904" spans="1:7" ht="16.149999999999999" customHeight="1">
      <c r="A904" s="81">
        <f t="shared" si="104"/>
        <v>899</v>
      </c>
      <c r="B904" s="89" t="s">
        <v>1602</v>
      </c>
      <c r="C904" s="90" t="s">
        <v>1603</v>
      </c>
      <c r="D904" s="91"/>
      <c r="E904" s="91"/>
      <c r="F904" s="79" t="str">
        <f t="shared" si="105"/>
        <v/>
      </c>
      <c r="G904" s="85"/>
    </row>
    <row r="905" spans="1:7" ht="16.149999999999999" customHeight="1">
      <c r="A905" s="81">
        <f t="shared" si="104"/>
        <v>900</v>
      </c>
      <c r="B905" s="89" t="s">
        <v>1604</v>
      </c>
      <c r="C905" s="90" t="s">
        <v>1605</v>
      </c>
      <c r="D905" s="91"/>
      <c r="E905" s="91"/>
      <c r="F905" s="79" t="str">
        <f t="shared" si="105"/>
        <v/>
      </c>
      <c r="G905" s="85"/>
    </row>
    <row r="906" spans="1:7" ht="16.149999999999999" customHeight="1">
      <c r="A906" s="81">
        <f t="shared" si="104"/>
        <v>901</v>
      </c>
      <c r="B906" s="89" t="s">
        <v>1606</v>
      </c>
      <c r="C906" s="90" t="s">
        <v>1607</v>
      </c>
      <c r="D906" s="91"/>
      <c r="E906" s="91"/>
      <c r="F906" s="79" t="str">
        <f t="shared" si="105"/>
        <v/>
      </c>
      <c r="G906" s="85"/>
    </row>
    <row r="907" spans="1:7" ht="16.149999999999999" customHeight="1">
      <c r="A907" s="81">
        <f t="shared" si="104"/>
        <v>902</v>
      </c>
      <c r="B907" s="89" t="s">
        <v>1608</v>
      </c>
      <c r="C907" s="90" t="s">
        <v>1609</v>
      </c>
      <c r="D907" s="91"/>
      <c r="E907" s="91"/>
      <c r="F907" s="79" t="str">
        <f t="shared" si="105"/>
        <v/>
      </c>
      <c r="G907" s="85"/>
    </row>
    <row r="908" spans="1:7" ht="16.149999999999999" customHeight="1">
      <c r="A908" s="81">
        <f t="shared" si="104"/>
        <v>903</v>
      </c>
      <c r="B908" s="97" t="s">
        <v>1610</v>
      </c>
      <c r="C908" s="87" t="s">
        <v>1611</v>
      </c>
      <c r="D908" s="87">
        <f>SUM(D909)</f>
        <v>0</v>
      </c>
      <c r="E908" s="87">
        <f>SUM(E909)</f>
        <v>0</v>
      </c>
      <c r="F908" s="88" t="str">
        <f t="shared" si="105"/>
        <v/>
      </c>
      <c r="G908" s="85"/>
    </row>
    <row r="909" spans="1:7" ht="16.149999999999999" customHeight="1">
      <c r="A909" s="81">
        <f t="shared" si="104"/>
        <v>904</v>
      </c>
      <c r="B909" s="89" t="s">
        <v>1612</v>
      </c>
      <c r="C909" s="90" t="s">
        <v>1611</v>
      </c>
      <c r="D909" s="91"/>
      <c r="E909" s="91"/>
      <c r="F909" s="79" t="str">
        <f t="shared" si="105"/>
        <v/>
      </c>
      <c r="G909" s="85"/>
    </row>
    <row r="910" spans="1:7" ht="16.149999999999999" customHeight="1">
      <c r="A910" s="81">
        <f t="shared" si="104"/>
        <v>905</v>
      </c>
      <c r="B910" s="98" t="s">
        <v>1613</v>
      </c>
      <c r="C910" s="96" t="s">
        <v>1614</v>
      </c>
      <c r="D910" s="96">
        <f>D911+D922+D924+D927+D929+D931+D951+D952+D958+D962+D966+D970+D976+D979+D988</f>
        <v>90.92</v>
      </c>
      <c r="E910" s="96">
        <f>E911+E922+E924+E927+E929+E931+E951+E952+E958+E962+E966+E970+E976+E979+E988</f>
        <v>61</v>
      </c>
      <c r="F910" s="84">
        <f t="shared" si="105"/>
        <v>67.091948966124065</v>
      </c>
      <c r="G910" s="85"/>
    </row>
    <row r="911" spans="1:7" ht="16.149999999999999" customHeight="1">
      <c r="A911" s="81">
        <f t="shared" si="104"/>
        <v>906</v>
      </c>
      <c r="B911" s="97" t="s">
        <v>1615</v>
      </c>
      <c r="C911" s="87" t="s">
        <v>1616</v>
      </c>
      <c r="D911" s="87">
        <f>SUM(D912:D921)</f>
        <v>0</v>
      </c>
      <c r="E911" s="87">
        <f>SUM(E912:E921)</f>
        <v>0</v>
      </c>
      <c r="F911" s="88" t="str">
        <f t="shared" si="105"/>
        <v/>
      </c>
      <c r="G911" s="85"/>
    </row>
    <row r="912" spans="1:7" ht="16.149999999999999" customHeight="1">
      <c r="A912" s="81">
        <f t="shared" ref="A912:A921" si="106">ROW()-5</f>
        <v>907</v>
      </c>
      <c r="B912" s="89" t="s">
        <v>1617</v>
      </c>
      <c r="C912" s="90" t="s">
        <v>43</v>
      </c>
      <c r="D912" s="91"/>
      <c r="E912" s="91"/>
      <c r="F912" s="79" t="str">
        <f t="shared" si="105"/>
        <v/>
      </c>
      <c r="G912" s="85"/>
    </row>
    <row r="913" spans="1:7" ht="16.149999999999999" customHeight="1">
      <c r="A913" s="81">
        <f t="shared" si="106"/>
        <v>908</v>
      </c>
      <c r="B913" s="89" t="s">
        <v>1618</v>
      </c>
      <c r="C913" s="90" t="s">
        <v>45</v>
      </c>
      <c r="D913" s="91"/>
      <c r="E913" s="91"/>
      <c r="F913" s="79" t="str">
        <f t="shared" si="105"/>
        <v/>
      </c>
      <c r="G913" s="85"/>
    </row>
    <row r="914" spans="1:7" ht="16.149999999999999" customHeight="1">
      <c r="A914" s="81">
        <f t="shared" si="106"/>
        <v>909</v>
      </c>
      <c r="B914" s="89" t="s">
        <v>1619</v>
      </c>
      <c r="C914" s="90" t="s">
        <v>47</v>
      </c>
      <c r="D914" s="91"/>
      <c r="E914" s="91"/>
      <c r="F914" s="79" t="str">
        <f t="shared" si="105"/>
        <v/>
      </c>
      <c r="G914" s="85"/>
    </row>
    <row r="915" spans="1:7" ht="16.149999999999999" customHeight="1">
      <c r="A915" s="81">
        <f t="shared" si="106"/>
        <v>910</v>
      </c>
      <c r="B915" s="89" t="s">
        <v>1620</v>
      </c>
      <c r="C915" s="90" t="s">
        <v>1621</v>
      </c>
      <c r="D915" s="91"/>
      <c r="E915" s="91"/>
      <c r="F915" s="79" t="str">
        <f t="shared" si="105"/>
        <v/>
      </c>
      <c r="G915" s="85"/>
    </row>
    <row r="916" spans="1:7" ht="16.149999999999999" customHeight="1">
      <c r="A916" s="81">
        <f t="shared" si="106"/>
        <v>911</v>
      </c>
      <c r="B916" s="89" t="s">
        <v>1622</v>
      </c>
      <c r="C916" s="90" t="s">
        <v>1623</v>
      </c>
      <c r="D916" s="91"/>
      <c r="E916" s="91"/>
      <c r="F916" s="79" t="str">
        <f t="shared" si="105"/>
        <v/>
      </c>
      <c r="G916" s="85"/>
    </row>
    <row r="917" spans="1:7" ht="16.149999999999999" customHeight="1">
      <c r="A917" s="81">
        <f t="shared" si="106"/>
        <v>912</v>
      </c>
      <c r="B917" s="89" t="s">
        <v>1624</v>
      </c>
      <c r="C917" s="90" t="s">
        <v>1625</v>
      </c>
      <c r="D917" s="91"/>
      <c r="E917" s="91"/>
      <c r="F917" s="79" t="str">
        <f t="shared" si="105"/>
        <v/>
      </c>
      <c r="G917" s="85"/>
    </row>
    <row r="918" spans="1:7" ht="16.149999999999999" customHeight="1">
      <c r="A918" s="81">
        <f t="shared" si="106"/>
        <v>913</v>
      </c>
      <c r="B918" s="89" t="s">
        <v>1626</v>
      </c>
      <c r="C918" s="90" t="s">
        <v>1627</v>
      </c>
      <c r="D918" s="91"/>
      <c r="E918" s="91"/>
      <c r="F918" s="79" t="str">
        <f t="shared" si="105"/>
        <v/>
      </c>
      <c r="G918" s="85"/>
    </row>
    <row r="919" spans="1:7" ht="16.149999999999999" customHeight="1">
      <c r="A919" s="81">
        <f t="shared" si="106"/>
        <v>914</v>
      </c>
      <c r="B919" s="89" t="s">
        <v>1628</v>
      </c>
      <c r="C919" s="90" t="s">
        <v>1629</v>
      </c>
      <c r="D919" s="91"/>
      <c r="E919" s="91"/>
      <c r="F919" s="79" t="str">
        <f t="shared" si="105"/>
        <v/>
      </c>
      <c r="G919" s="85"/>
    </row>
    <row r="920" spans="1:7" ht="16.149999999999999" customHeight="1">
      <c r="A920" s="81">
        <f t="shared" si="106"/>
        <v>915</v>
      </c>
      <c r="B920" s="89" t="s">
        <v>1630</v>
      </c>
      <c r="C920" s="90" t="s">
        <v>1631</v>
      </c>
      <c r="D920" s="91"/>
      <c r="E920" s="91"/>
      <c r="F920" s="79" t="str">
        <f t="shared" si="105"/>
        <v/>
      </c>
      <c r="G920" s="85"/>
    </row>
    <row r="921" spans="1:7" ht="16.149999999999999" customHeight="1">
      <c r="A921" s="81">
        <f t="shared" si="106"/>
        <v>916</v>
      </c>
      <c r="B921" s="89" t="s">
        <v>1632</v>
      </c>
      <c r="C921" s="90" t="s">
        <v>1633</v>
      </c>
      <c r="D921" s="91"/>
      <c r="E921" s="91"/>
      <c r="F921" s="79" t="str">
        <f t="shared" si="105"/>
        <v/>
      </c>
      <c r="G921" s="85"/>
    </row>
    <row r="922" spans="1:7" ht="16.149999999999999" customHeight="1">
      <c r="A922" s="81">
        <f t="shared" ref="A922:A931" si="107">ROW()-5</f>
        <v>917</v>
      </c>
      <c r="B922" s="97" t="s">
        <v>1634</v>
      </c>
      <c r="C922" s="87" t="s">
        <v>1635</v>
      </c>
      <c r="D922" s="87">
        <f>SUM(D923)</f>
        <v>0</v>
      </c>
      <c r="E922" s="87">
        <f>SUM(E923)</f>
        <v>0</v>
      </c>
      <c r="F922" s="88" t="str">
        <f t="shared" si="105"/>
        <v/>
      </c>
      <c r="G922" s="85"/>
    </row>
    <row r="923" spans="1:7" ht="16.149999999999999" customHeight="1">
      <c r="A923" s="81">
        <f t="shared" si="107"/>
        <v>918</v>
      </c>
      <c r="B923" s="89" t="s">
        <v>1636</v>
      </c>
      <c r="C923" s="90" t="s">
        <v>1635</v>
      </c>
      <c r="D923" s="91"/>
      <c r="E923" s="91"/>
      <c r="F923" s="79" t="str">
        <f t="shared" si="105"/>
        <v/>
      </c>
      <c r="G923" s="85"/>
    </row>
    <row r="924" spans="1:7" ht="16.149999999999999" customHeight="1">
      <c r="A924" s="81">
        <f t="shared" si="107"/>
        <v>919</v>
      </c>
      <c r="B924" s="97" t="s">
        <v>1637</v>
      </c>
      <c r="C924" s="87" t="s">
        <v>1638</v>
      </c>
      <c r="D924" s="87">
        <f>SUM(D925:D926)</f>
        <v>0</v>
      </c>
      <c r="E924" s="87">
        <f>SUM(E925:E926)</f>
        <v>0</v>
      </c>
      <c r="F924" s="88" t="str">
        <f t="shared" si="105"/>
        <v/>
      </c>
      <c r="G924" s="85"/>
    </row>
    <row r="925" spans="1:7" ht="16.149999999999999" customHeight="1">
      <c r="A925" s="81">
        <f t="shared" si="107"/>
        <v>920</v>
      </c>
      <c r="B925" s="89" t="s">
        <v>1639</v>
      </c>
      <c r="C925" s="90" t="s">
        <v>1640</v>
      </c>
      <c r="D925" s="91"/>
      <c r="E925" s="91"/>
      <c r="F925" s="79" t="str">
        <f t="shared" si="105"/>
        <v/>
      </c>
      <c r="G925" s="85"/>
    </row>
    <row r="926" spans="1:7" ht="16.149999999999999" customHeight="1">
      <c r="A926" s="81">
        <f t="shared" si="107"/>
        <v>921</v>
      </c>
      <c r="B926" s="89" t="s">
        <v>1641</v>
      </c>
      <c r="C926" s="90" t="s">
        <v>1642</v>
      </c>
      <c r="D926" s="91"/>
      <c r="E926" s="91"/>
      <c r="F926" s="79" t="str">
        <f t="shared" si="105"/>
        <v/>
      </c>
      <c r="G926" s="85"/>
    </row>
    <row r="927" spans="1:7" ht="16.149999999999999" customHeight="1">
      <c r="A927" s="81">
        <f t="shared" si="107"/>
        <v>922</v>
      </c>
      <c r="B927" s="97" t="s">
        <v>1643</v>
      </c>
      <c r="C927" s="87" t="s">
        <v>1644</v>
      </c>
      <c r="D927" s="87">
        <f>SUM(D928)</f>
        <v>90.92</v>
      </c>
      <c r="E927" s="87">
        <f>SUM(E928)</f>
        <v>61</v>
      </c>
      <c r="F927" s="88">
        <f t="shared" si="105"/>
        <v>67.091948966124065</v>
      </c>
      <c r="G927" s="85"/>
    </row>
    <row r="928" spans="1:7" ht="16.149999999999999" customHeight="1">
      <c r="A928" s="81">
        <f t="shared" si="107"/>
        <v>923</v>
      </c>
      <c r="B928" s="89" t="s">
        <v>1645</v>
      </c>
      <c r="C928" s="90" t="s">
        <v>1644</v>
      </c>
      <c r="D928" s="91">
        <v>90.92</v>
      </c>
      <c r="E928" s="91">
        <v>61</v>
      </c>
      <c r="F928" s="79">
        <f t="shared" si="105"/>
        <v>67.091948966124065</v>
      </c>
      <c r="G928" s="85"/>
    </row>
    <row r="929" spans="1:7" ht="16.149999999999999" customHeight="1">
      <c r="A929" s="81">
        <f t="shared" si="107"/>
        <v>924</v>
      </c>
      <c r="B929" s="97" t="s">
        <v>1646</v>
      </c>
      <c r="C929" s="87" t="s">
        <v>1647</v>
      </c>
      <c r="D929" s="87">
        <f>SUM(D930)</f>
        <v>0</v>
      </c>
      <c r="E929" s="87">
        <f>SUM(E930)</f>
        <v>0</v>
      </c>
      <c r="F929" s="88" t="str">
        <f t="shared" si="105"/>
        <v/>
      </c>
      <c r="G929" s="85"/>
    </row>
    <row r="930" spans="1:7" ht="16.149999999999999" customHeight="1">
      <c r="A930" s="81">
        <f t="shared" si="107"/>
        <v>925</v>
      </c>
      <c r="B930" s="89" t="s">
        <v>1648</v>
      </c>
      <c r="C930" s="90" t="s">
        <v>1647</v>
      </c>
      <c r="D930" s="91"/>
      <c r="E930" s="91"/>
      <c r="F930" s="79" t="str">
        <f t="shared" si="105"/>
        <v/>
      </c>
      <c r="G930" s="85"/>
    </row>
    <row r="931" spans="1:7" ht="16.149999999999999" customHeight="1">
      <c r="A931" s="81">
        <f t="shared" si="107"/>
        <v>926</v>
      </c>
      <c r="B931" s="97" t="s">
        <v>1649</v>
      </c>
      <c r="C931" s="87" t="s">
        <v>1650</v>
      </c>
      <c r="D931" s="87">
        <f>SUM(D932:D950)</f>
        <v>0</v>
      </c>
      <c r="E931" s="87">
        <f>SUM(E932:E950)</f>
        <v>0</v>
      </c>
      <c r="F931" s="88" t="str">
        <f t="shared" si="105"/>
        <v/>
      </c>
      <c r="G931" s="85"/>
    </row>
    <row r="932" spans="1:7" ht="16.149999999999999" customHeight="1">
      <c r="A932" s="81">
        <f t="shared" ref="A932:A941" si="108">ROW()-5</f>
        <v>927</v>
      </c>
      <c r="B932" s="89" t="s">
        <v>1651</v>
      </c>
      <c r="C932" s="90" t="s">
        <v>1652</v>
      </c>
      <c r="D932" s="91"/>
      <c r="E932" s="91"/>
      <c r="F932" s="79" t="str">
        <f t="shared" si="105"/>
        <v/>
      </c>
      <c r="G932" s="85"/>
    </row>
    <row r="933" spans="1:7" ht="16.149999999999999" customHeight="1">
      <c r="A933" s="81">
        <f t="shared" si="108"/>
        <v>928</v>
      </c>
      <c r="B933" s="89" t="s">
        <v>1653</v>
      </c>
      <c r="C933" s="90" t="s">
        <v>1654</v>
      </c>
      <c r="D933" s="91"/>
      <c r="E933" s="91"/>
      <c r="F933" s="79" t="str">
        <f t="shared" si="105"/>
        <v/>
      </c>
      <c r="G933" s="85"/>
    </row>
    <row r="934" spans="1:7" ht="16.149999999999999" customHeight="1">
      <c r="A934" s="81">
        <f t="shared" si="108"/>
        <v>929</v>
      </c>
      <c r="B934" s="89" t="s">
        <v>1655</v>
      </c>
      <c r="C934" s="90" t="s">
        <v>1656</v>
      </c>
      <c r="D934" s="91"/>
      <c r="E934" s="91"/>
      <c r="F934" s="79" t="str">
        <f t="shared" si="105"/>
        <v/>
      </c>
      <c r="G934" s="85"/>
    </row>
    <row r="935" spans="1:7" ht="16.149999999999999" customHeight="1">
      <c r="A935" s="81">
        <f t="shared" si="108"/>
        <v>930</v>
      </c>
      <c r="B935" s="89" t="s">
        <v>1657</v>
      </c>
      <c r="C935" s="90" t="s">
        <v>1658</v>
      </c>
      <c r="D935" s="91"/>
      <c r="E935" s="91"/>
      <c r="F935" s="79" t="str">
        <f t="shared" si="105"/>
        <v/>
      </c>
      <c r="G935" s="85"/>
    </row>
    <row r="936" spans="1:7" ht="16.149999999999999" customHeight="1">
      <c r="A936" s="81">
        <f t="shared" si="108"/>
        <v>931</v>
      </c>
      <c r="B936" s="89" t="s">
        <v>1659</v>
      </c>
      <c r="C936" s="90" t="s">
        <v>1660</v>
      </c>
      <c r="D936" s="91"/>
      <c r="E936" s="91"/>
      <c r="F936" s="79" t="str">
        <f t="shared" si="105"/>
        <v/>
      </c>
      <c r="G936" s="85"/>
    </row>
    <row r="937" spans="1:7" ht="16.149999999999999" customHeight="1">
      <c r="A937" s="81">
        <f t="shared" si="108"/>
        <v>932</v>
      </c>
      <c r="B937" s="89" t="s">
        <v>1661</v>
      </c>
      <c r="C937" s="90" t="s">
        <v>1662</v>
      </c>
      <c r="D937" s="91"/>
      <c r="E937" s="91"/>
      <c r="F937" s="79" t="str">
        <f t="shared" si="105"/>
        <v/>
      </c>
      <c r="G937" s="85"/>
    </row>
    <row r="938" spans="1:7" ht="16.149999999999999" customHeight="1">
      <c r="A938" s="81">
        <f t="shared" si="108"/>
        <v>933</v>
      </c>
      <c r="B938" s="89" t="s">
        <v>1663</v>
      </c>
      <c r="C938" s="90" t="s">
        <v>1664</v>
      </c>
      <c r="D938" s="91"/>
      <c r="E938" s="91"/>
      <c r="F938" s="79" t="str">
        <f t="shared" si="105"/>
        <v/>
      </c>
      <c r="G938" s="85"/>
    </row>
    <row r="939" spans="1:7" ht="16.149999999999999" customHeight="1">
      <c r="A939" s="81">
        <f t="shared" si="108"/>
        <v>934</v>
      </c>
      <c r="B939" s="89" t="s">
        <v>1665</v>
      </c>
      <c r="C939" s="90" t="s">
        <v>1666</v>
      </c>
      <c r="D939" s="91"/>
      <c r="E939" s="91"/>
      <c r="F939" s="79" t="str">
        <f t="shared" si="105"/>
        <v/>
      </c>
      <c r="G939" s="85"/>
    </row>
    <row r="940" spans="1:7" ht="16.149999999999999" customHeight="1">
      <c r="A940" s="81">
        <f t="shared" si="108"/>
        <v>935</v>
      </c>
      <c r="B940" s="89" t="s">
        <v>1667</v>
      </c>
      <c r="C940" s="90" t="s">
        <v>1668</v>
      </c>
      <c r="D940" s="91"/>
      <c r="E940" s="91"/>
      <c r="F940" s="79" t="str">
        <f t="shared" si="105"/>
        <v/>
      </c>
      <c r="G940" s="85"/>
    </row>
    <row r="941" spans="1:7" ht="16.149999999999999" customHeight="1">
      <c r="A941" s="81">
        <f t="shared" si="108"/>
        <v>936</v>
      </c>
      <c r="B941" s="89" t="s">
        <v>1669</v>
      </c>
      <c r="C941" s="90" t="s">
        <v>1670</v>
      </c>
      <c r="D941" s="91"/>
      <c r="E941" s="91"/>
      <c r="F941" s="79" t="str">
        <f t="shared" si="105"/>
        <v/>
      </c>
      <c r="G941" s="85"/>
    </row>
    <row r="942" spans="1:7" ht="16.149999999999999" customHeight="1">
      <c r="A942" s="81">
        <f t="shared" ref="A942:A951" si="109">ROW()-5</f>
        <v>937</v>
      </c>
      <c r="B942" s="89" t="s">
        <v>1671</v>
      </c>
      <c r="C942" s="90" t="s">
        <v>1672</v>
      </c>
      <c r="D942" s="91"/>
      <c r="E942" s="91"/>
      <c r="F942" s="79" t="str">
        <f t="shared" si="105"/>
        <v/>
      </c>
      <c r="G942" s="85"/>
    </row>
    <row r="943" spans="1:7" ht="16.149999999999999" customHeight="1">
      <c r="A943" s="81">
        <f t="shared" si="109"/>
        <v>938</v>
      </c>
      <c r="B943" s="89" t="s">
        <v>1673</v>
      </c>
      <c r="C943" s="90" t="s">
        <v>1674</v>
      </c>
      <c r="D943" s="91"/>
      <c r="E943" s="91"/>
      <c r="F943" s="79" t="str">
        <f t="shared" si="105"/>
        <v/>
      </c>
      <c r="G943" s="85"/>
    </row>
    <row r="944" spans="1:7" ht="16.149999999999999" customHeight="1">
      <c r="A944" s="81">
        <f t="shared" si="109"/>
        <v>939</v>
      </c>
      <c r="B944" s="89" t="s">
        <v>1675</v>
      </c>
      <c r="C944" s="90" t="s">
        <v>1676</v>
      </c>
      <c r="D944" s="91"/>
      <c r="E944" s="91"/>
      <c r="F944" s="79" t="str">
        <f t="shared" si="105"/>
        <v/>
      </c>
      <c r="G944" s="85"/>
    </row>
    <row r="945" spans="1:7" ht="16.149999999999999" customHeight="1">
      <c r="A945" s="81">
        <f t="shared" si="109"/>
        <v>940</v>
      </c>
      <c r="B945" s="89" t="s">
        <v>1677</v>
      </c>
      <c r="C945" s="90" t="s">
        <v>1678</v>
      </c>
      <c r="D945" s="91"/>
      <c r="E945" s="91"/>
      <c r="F945" s="79" t="str">
        <f t="shared" si="105"/>
        <v/>
      </c>
      <c r="G945" s="85"/>
    </row>
    <row r="946" spans="1:7" ht="16.149999999999999" customHeight="1">
      <c r="A946" s="81">
        <f t="shared" si="109"/>
        <v>941</v>
      </c>
      <c r="B946" s="89" t="s">
        <v>1679</v>
      </c>
      <c r="C946" s="90" t="s">
        <v>1680</v>
      </c>
      <c r="D946" s="91"/>
      <c r="E946" s="91"/>
      <c r="F946" s="79" t="str">
        <f t="shared" si="105"/>
        <v/>
      </c>
      <c r="G946" s="85"/>
    </row>
    <row r="947" spans="1:7" ht="16.149999999999999" customHeight="1">
      <c r="A947" s="81">
        <f t="shared" si="109"/>
        <v>942</v>
      </c>
      <c r="B947" s="89" t="s">
        <v>1681</v>
      </c>
      <c r="C947" s="90" t="s">
        <v>1682</v>
      </c>
      <c r="D947" s="91"/>
      <c r="E947" s="91"/>
      <c r="F947" s="79" t="str">
        <f t="shared" si="105"/>
        <v/>
      </c>
      <c r="G947" s="85"/>
    </row>
    <row r="948" spans="1:7" ht="16.149999999999999" customHeight="1">
      <c r="A948" s="81">
        <f t="shared" si="109"/>
        <v>943</v>
      </c>
      <c r="B948" s="89" t="s">
        <v>1683</v>
      </c>
      <c r="C948" s="90" t="s">
        <v>1652</v>
      </c>
      <c r="D948" s="91"/>
      <c r="E948" s="91"/>
      <c r="F948" s="79" t="str">
        <f t="shared" si="105"/>
        <v/>
      </c>
      <c r="G948" s="85"/>
    </row>
    <row r="949" spans="1:7" ht="16.149999999999999" customHeight="1">
      <c r="A949" s="81">
        <f t="shared" si="109"/>
        <v>944</v>
      </c>
      <c r="B949" s="89" t="s">
        <v>1684</v>
      </c>
      <c r="C949" s="90" t="s">
        <v>1654</v>
      </c>
      <c r="D949" s="91"/>
      <c r="E949" s="91"/>
      <c r="F949" s="79" t="str">
        <f t="shared" si="105"/>
        <v/>
      </c>
      <c r="G949" s="85"/>
    </row>
    <row r="950" spans="1:7" ht="16.149999999999999" customHeight="1">
      <c r="A950" s="81">
        <f t="shared" si="109"/>
        <v>945</v>
      </c>
      <c r="B950" s="89" t="s">
        <v>1685</v>
      </c>
      <c r="C950" s="90" t="s">
        <v>1686</v>
      </c>
      <c r="D950" s="91"/>
      <c r="E950" s="91"/>
      <c r="F950" s="79" t="str">
        <f t="shared" si="105"/>
        <v/>
      </c>
      <c r="G950" s="85"/>
    </row>
    <row r="951" spans="1:7" ht="16.149999999999999" customHeight="1">
      <c r="A951" s="81">
        <f t="shared" si="109"/>
        <v>946</v>
      </c>
      <c r="B951" s="97" t="s">
        <v>1687</v>
      </c>
      <c r="C951" s="87" t="s">
        <v>1688</v>
      </c>
      <c r="D951" s="87"/>
      <c r="E951" s="87"/>
      <c r="F951" s="88" t="str">
        <f t="shared" si="105"/>
        <v/>
      </c>
      <c r="G951" s="85"/>
    </row>
    <row r="952" spans="1:7" ht="16.149999999999999" customHeight="1">
      <c r="A952" s="81">
        <f t="shared" ref="A952:A961" si="110">ROW()-5</f>
        <v>947</v>
      </c>
      <c r="B952" s="97" t="s">
        <v>1689</v>
      </c>
      <c r="C952" s="87" t="s">
        <v>1690</v>
      </c>
      <c r="D952" s="87">
        <f>SUM(D953:D957)</f>
        <v>0</v>
      </c>
      <c r="E952" s="87">
        <f>SUM(E953:E957)</f>
        <v>0</v>
      </c>
      <c r="F952" s="88" t="str">
        <f t="shared" si="105"/>
        <v/>
      </c>
      <c r="G952" s="85"/>
    </row>
    <row r="953" spans="1:7" ht="16.149999999999999" customHeight="1">
      <c r="A953" s="81">
        <f t="shared" si="110"/>
        <v>948</v>
      </c>
      <c r="B953" s="89" t="s">
        <v>1691</v>
      </c>
      <c r="C953" s="90" t="s">
        <v>1692</v>
      </c>
      <c r="D953" s="91"/>
      <c r="E953" s="91"/>
      <c r="F953" s="79" t="str">
        <f t="shared" si="105"/>
        <v/>
      </c>
      <c r="G953" s="85"/>
    </row>
    <row r="954" spans="1:7" ht="16.149999999999999" customHeight="1">
      <c r="A954" s="81">
        <f t="shared" si="110"/>
        <v>949</v>
      </c>
      <c r="B954" s="89" t="s">
        <v>1693</v>
      </c>
      <c r="C954" s="90" t="s">
        <v>1694</v>
      </c>
      <c r="D954" s="91"/>
      <c r="E954" s="91"/>
      <c r="F954" s="79" t="str">
        <f t="shared" si="105"/>
        <v/>
      </c>
      <c r="G954" s="85"/>
    </row>
    <row r="955" spans="1:7" ht="16.149999999999999" customHeight="1">
      <c r="A955" s="81">
        <f t="shared" si="110"/>
        <v>950</v>
      </c>
      <c r="B955" s="89" t="s">
        <v>1695</v>
      </c>
      <c r="C955" s="90" t="s">
        <v>1696</v>
      </c>
      <c r="D955" s="91"/>
      <c r="E955" s="91"/>
      <c r="F955" s="79" t="str">
        <f t="shared" si="105"/>
        <v/>
      </c>
      <c r="G955" s="85"/>
    </row>
    <row r="956" spans="1:7" ht="16.149999999999999" customHeight="1">
      <c r="A956" s="81">
        <f t="shared" si="110"/>
        <v>951</v>
      </c>
      <c r="B956" s="89" t="s">
        <v>1697</v>
      </c>
      <c r="C956" s="90" t="s">
        <v>1698</v>
      </c>
      <c r="D956" s="91"/>
      <c r="E956" s="91"/>
      <c r="F956" s="79" t="str">
        <f t="shared" si="105"/>
        <v/>
      </c>
      <c r="G956" s="85"/>
    </row>
    <row r="957" spans="1:7" ht="16.149999999999999" customHeight="1">
      <c r="A957" s="81">
        <f t="shared" si="110"/>
        <v>952</v>
      </c>
      <c r="B957" s="89" t="s">
        <v>1699</v>
      </c>
      <c r="C957" s="90" t="s">
        <v>1700</v>
      </c>
      <c r="D957" s="91"/>
      <c r="E957" s="91"/>
      <c r="F957" s="79" t="str">
        <f t="shared" si="105"/>
        <v/>
      </c>
      <c r="G957" s="85"/>
    </row>
    <row r="958" spans="1:7" ht="16.149999999999999" customHeight="1">
      <c r="A958" s="81">
        <f t="shared" si="110"/>
        <v>953</v>
      </c>
      <c r="B958" s="97" t="s">
        <v>1701</v>
      </c>
      <c r="C958" s="87" t="s">
        <v>1702</v>
      </c>
      <c r="D958" s="87">
        <f>SUM(D959:D961)</f>
        <v>0</v>
      </c>
      <c r="E958" s="87">
        <f>SUM(E959:E961)</f>
        <v>0</v>
      </c>
      <c r="F958" s="88" t="str">
        <f t="shared" si="105"/>
        <v/>
      </c>
      <c r="G958" s="85"/>
    </row>
    <row r="959" spans="1:7" ht="16.149999999999999" customHeight="1">
      <c r="A959" s="81">
        <f t="shared" si="110"/>
        <v>954</v>
      </c>
      <c r="B959" s="89" t="s">
        <v>1703</v>
      </c>
      <c r="C959" s="90" t="s">
        <v>1704</v>
      </c>
      <c r="D959" s="91"/>
      <c r="E959" s="91"/>
      <c r="F959" s="79" t="str">
        <f t="shared" si="105"/>
        <v/>
      </c>
      <c r="G959" s="85"/>
    </row>
    <row r="960" spans="1:7" ht="16.149999999999999" customHeight="1">
      <c r="A960" s="81">
        <f t="shared" si="110"/>
        <v>955</v>
      </c>
      <c r="B960" s="89" t="s">
        <v>1705</v>
      </c>
      <c r="C960" s="90" t="s">
        <v>1706</v>
      </c>
      <c r="D960" s="91"/>
      <c r="E960" s="91"/>
      <c r="F960" s="79" t="str">
        <f t="shared" si="105"/>
        <v/>
      </c>
      <c r="G960" s="85"/>
    </row>
    <row r="961" spans="1:7" ht="16.149999999999999" customHeight="1">
      <c r="A961" s="81">
        <f t="shared" si="110"/>
        <v>956</v>
      </c>
      <c r="B961" s="89" t="s">
        <v>1707</v>
      </c>
      <c r="C961" s="90" t="s">
        <v>1708</v>
      </c>
      <c r="D961" s="91"/>
      <c r="E961" s="91"/>
      <c r="F961" s="79" t="str">
        <f t="shared" si="105"/>
        <v/>
      </c>
      <c r="G961" s="85"/>
    </row>
    <row r="962" spans="1:7" ht="16.149999999999999" customHeight="1">
      <c r="A962" s="81">
        <f t="shared" ref="A962:A971" si="111">ROW()-5</f>
        <v>957</v>
      </c>
      <c r="B962" s="97" t="s">
        <v>1709</v>
      </c>
      <c r="C962" s="87" t="s">
        <v>1710</v>
      </c>
      <c r="D962" s="87">
        <f>SUM(D963:D965)</f>
        <v>0</v>
      </c>
      <c r="E962" s="87">
        <f>SUM(E963:E965)</f>
        <v>0</v>
      </c>
      <c r="F962" s="88" t="str">
        <f t="shared" si="105"/>
        <v/>
      </c>
      <c r="G962" s="85"/>
    </row>
    <row r="963" spans="1:7" ht="16.149999999999999" customHeight="1">
      <c r="A963" s="81">
        <f t="shared" si="111"/>
        <v>958</v>
      </c>
      <c r="B963" s="89" t="s">
        <v>1711</v>
      </c>
      <c r="C963" s="90" t="s">
        <v>1652</v>
      </c>
      <c r="D963" s="91"/>
      <c r="E963" s="91"/>
      <c r="F963" s="79" t="str">
        <f t="shared" si="105"/>
        <v/>
      </c>
      <c r="G963" s="85"/>
    </row>
    <row r="964" spans="1:7" ht="16.149999999999999" customHeight="1">
      <c r="A964" s="81">
        <f t="shared" si="111"/>
        <v>959</v>
      </c>
      <c r="B964" s="89" t="s">
        <v>1712</v>
      </c>
      <c r="C964" s="90" t="s">
        <v>1654</v>
      </c>
      <c r="D964" s="91"/>
      <c r="E964" s="91"/>
      <c r="F964" s="79" t="str">
        <f t="shared" si="105"/>
        <v/>
      </c>
      <c r="G964" s="85"/>
    </row>
    <row r="965" spans="1:7" ht="16.149999999999999" customHeight="1">
      <c r="A965" s="81">
        <f t="shared" si="111"/>
        <v>960</v>
      </c>
      <c r="B965" s="89" t="s">
        <v>1713</v>
      </c>
      <c r="C965" s="90" t="s">
        <v>1714</v>
      </c>
      <c r="D965" s="91"/>
      <c r="E965" s="91"/>
      <c r="F965" s="79" t="str">
        <f t="shared" si="105"/>
        <v/>
      </c>
      <c r="G965" s="85"/>
    </row>
    <row r="966" spans="1:7" ht="16.149999999999999" customHeight="1">
      <c r="A966" s="81">
        <f t="shared" si="111"/>
        <v>961</v>
      </c>
      <c r="B966" s="97" t="s">
        <v>1715</v>
      </c>
      <c r="C966" s="87" t="s">
        <v>1716</v>
      </c>
      <c r="D966" s="87">
        <f>SUM(D967:D969)</f>
        <v>0</v>
      </c>
      <c r="E966" s="87">
        <f>SUM(E967:E969)</f>
        <v>0</v>
      </c>
      <c r="F966" s="88" t="str">
        <f t="shared" ref="F966:F1029" si="112">IF(D966=0,"",E966/D966*100)</f>
        <v/>
      </c>
      <c r="G966" s="85"/>
    </row>
    <row r="967" spans="1:7" ht="16.149999999999999" customHeight="1">
      <c r="A967" s="81">
        <f t="shared" si="111"/>
        <v>962</v>
      </c>
      <c r="B967" s="89" t="s">
        <v>1717</v>
      </c>
      <c r="C967" s="90" t="s">
        <v>1652</v>
      </c>
      <c r="D967" s="91"/>
      <c r="E967" s="91"/>
      <c r="F967" s="79" t="str">
        <f t="shared" si="112"/>
        <v/>
      </c>
      <c r="G967" s="85"/>
    </row>
    <row r="968" spans="1:7" ht="16.149999999999999" customHeight="1">
      <c r="A968" s="81">
        <f t="shared" si="111"/>
        <v>963</v>
      </c>
      <c r="B968" s="89" t="s">
        <v>1718</v>
      </c>
      <c r="C968" s="90" t="s">
        <v>1654</v>
      </c>
      <c r="D968" s="91"/>
      <c r="E968" s="91"/>
      <c r="F968" s="79" t="str">
        <f t="shared" si="112"/>
        <v/>
      </c>
      <c r="G968" s="85"/>
    </row>
    <row r="969" spans="1:7" ht="16.149999999999999" customHeight="1">
      <c r="A969" s="81">
        <f t="shared" si="111"/>
        <v>964</v>
      </c>
      <c r="B969" s="89" t="s">
        <v>1719</v>
      </c>
      <c r="C969" s="90" t="s">
        <v>1720</v>
      </c>
      <c r="D969" s="91"/>
      <c r="E969" s="91"/>
      <c r="F969" s="79" t="str">
        <f t="shared" si="112"/>
        <v/>
      </c>
      <c r="G969" s="85"/>
    </row>
    <row r="970" spans="1:7" ht="16.149999999999999" customHeight="1">
      <c r="A970" s="81">
        <f t="shared" si="111"/>
        <v>965</v>
      </c>
      <c r="B970" s="97" t="s">
        <v>1721</v>
      </c>
      <c r="C970" s="87" t="s">
        <v>1722</v>
      </c>
      <c r="D970" s="87">
        <f>SUM(D971:D975)</f>
        <v>0</v>
      </c>
      <c r="E970" s="87">
        <f>SUM(E971:E975)</f>
        <v>0</v>
      </c>
      <c r="F970" s="88" t="str">
        <f t="shared" si="112"/>
        <v/>
      </c>
      <c r="G970" s="85"/>
    </row>
    <row r="971" spans="1:7" ht="16.149999999999999" customHeight="1">
      <c r="A971" s="81">
        <f t="shared" si="111"/>
        <v>966</v>
      </c>
      <c r="B971" s="89" t="s">
        <v>1723</v>
      </c>
      <c r="C971" s="90" t="s">
        <v>1692</v>
      </c>
      <c r="D971" s="91"/>
      <c r="E971" s="91"/>
      <c r="F971" s="79" t="str">
        <f t="shared" si="112"/>
        <v/>
      </c>
      <c r="G971" s="85"/>
    </row>
    <row r="972" spans="1:7" ht="16.149999999999999" customHeight="1">
      <c r="A972" s="81">
        <f t="shared" ref="A972:A981" si="113">ROW()-5</f>
        <v>967</v>
      </c>
      <c r="B972" s="89" t="s">
        <v>1724</v>
      </c>
      <c r="C972" s="90" t="s">
        <v>1694</v>
      </c>
      <c r="D972" s="91"/>
      <c r="E972" s="91"/>
      <c r="F972" s="79" t="str">
        <f t="shared" si="112"/>
        <v/>
      </c>
      <c r="G972" s="85"/>
    </row>
    <row r="973" spans="1:7" ht="16.149999999999999" customHeight="1">
      <c r="A973" s="81">
        <f t="shared" si="113"/>
        <v>968</v>
      </c>
      <c r="B973" s="89" t="s">
        <v>1725</v>
      </c>
      <c r="C973" s="90" t="s">
        <v>1696</v>
      </c>
      <c r="D973" s="91"/>
      <c r="E973" s="91"/>
      <c r="F973" s="79" t="str">
        <f t="shared" si="112"/>
        <v/>
      </c>
      <c r="G973" s="85"/>
    </row>
    <row r="974" spans="1:7" ht="16.149999999999999" customHeight="1">
      <c r="A974" s="81">
        <f t="shared" si="113"/>
        <v>969</v>
      </c>
      <c r="B974" s="89" t="s">
        <v>1726</v>
      </c>
      <c r="C974" s="90" t="s">
        <v>1698</v>
      </c>
      <c r="D974" s="91"/>
      <c r="E974" s="91"/>
      <c r="F974" s="79" t="str">
        <f t="shared" si="112"/>
        <v/>
      </c>
      <c r="G974" s="85"/>
    </row>
    <row r="975" spans="1:7" ht="16.149999999999999" customHeight="1">
      <c r="A975" s="81">
        <f t="shared" si="113"/>
        <v>970</v>
      </c>
      <c r="B975" s="89" t="s">
        <v>1727</v>
      </c>
      <c r="C975" s="90" t="s">
        <v>1728</v>
      </c>
      <c r="D975" s="91"/>
      <c r="E975" s="91"/>
      <c r="F975" s="79" t="str">
        <f t="shared" si="112"/>
        <v/>
      </c>
      <c r="G975" s="85"/>
    </row>
    <row r="976" spans="1:7" ht="16.149999999999999" customHeight="1">
      <c r="A976" s="81">
        <f t="shared" si="113"/>
        <v>971</v>
      </c>
      <c r="B976" s="97" t="s">
        <v>1729</v>
      </c>
      <c r="C976" s="87" t="s">
        <v>1730</v>
      </c>
      <c r="D976" s="87">
        <f>SUM(D977:D978)</f>
        <v>0</v>
      </c>
      <c r="E976" s="87">
        <f>SUM(E977:E978)</f>
        <v>0</v>
      </c>
      <c r="F976" s="88" t="str">
        <f t="shared" si="112"/>
        <v/>
      </c>
      <c r="G976" s="85"/>
    </row>
    <row r="977" spans="1:7" ht="16.149999999999999" customHeight="1">
      <c r="A977" s="81">
        <f t="shared" si="113"/>
        <v>972</v>
      </c>
      <c r="B977" s="89" t="s">
        <v>1731</v>
      </c>
      <c r="C977" s="90" t="s">
        <v>1704</v>
      </c>
      <c r="D977" s="91"/>
      <c r="E977" s="91"/>
      <c r="F977" s="79" t="str">
        <f t="shared" si="112"/>
        <v/>
      </c>
      <c r="G977" s="85"/>
    </row>
    <row r="978" spans="1:7" ht="16.149999999999999" customHeight="1">
      <c r="A978" s="81">
        <f t="shared" si="113"/>
        <v>973</v>
      </c>
      <c r="B978" s="89" t="s">
        <v>1732</v>
      </c>
      <c r="C978" s="90" t="s">
        <v>1733</v>
      </c>
      <c r="D978" s="91"/>
      <c r="E978" s="91"/>
      <c r="F978" s="79" t="str">
        <f t="shared" si="112"/>
        <v/>
      </c>
      <c r="G978" s="85"/>
    </row>
    <row r="979" spans="1:7" ht="16.149999999999999" customHeight="1">
      <c r="A979" s="81">
        <f t="shared" si="113"/>
        <v>974</v>
      </c>
      <c r="B979" s="97" t="s">
        <v>1734</v>
      </c>
      <c r="C979" s="87" t="s">
        <v>1735</v>
      </c>
      <c r="D979" s="87">
        <f>SUM(D980:D987)</f>
        <v>0</v>
      </c>
      <c r="E979" s="87">
        <f>SUM(E980:E987)</f>
        <v>0</v>
      </c>
      <c r="F979" s="88" t="str">
        <f t="shared" si="112"/>
        <v/>
      </c>
      <c r="G979" s="85"/>
    </row>
    <row r="980" spans="1:7" ht="16.149999999999999" customHeight="1">
      <c r="A980" s="81">
        <f t="shared" si="113"/>
        <v>975</v>
      </c>
      <c r="B980" s="89" t="s">
        <v>1736</v>
      </c>
      <c r="C980" s="90" t="s">
        <v>1652</v>
      </c>
      <c r="D980" s="91"/>
      <c r="E980" s="91"/>
      <c r="F980" s="79" t="str">
        <f t="shared" si="112"/>
        <v/>
      </c>
      <c r="G980" s="85"/>
    </row>
    <row r="981" spans="1:7" ht="16.149999999999999" customHeight="1">
      <c r="A981" s="81">
        <f t="shared" si="113"/>
        <v>976</v>
      </c>
      <c r="B981" s="89" t="s">
        <v>1737</v>
      </c>
      <c r="C981" s="90" t="s">
        <v>1654</v>
      </c>
      <c r="D981" s="91"/>
      <c r="E981" s="91"/>
      <c r="F981" s="79" t="str">
        <f t="shared" si="112"/>
        <v/>
      </c>
      <c r="G981" s="85"/>
    </row>
    <row r="982" spans="1:7" ht="16.149999999999999" customHeight="1">
      <c r="A982" s="81">
        <f t="shared" ref="A982:A991" si="114">ROW()-5</f>
        <v>977</v>
      </c>
      <c r="B982" s="89" t="s">
        <v>1738</v>
      </c>
      <c r="C982" s="90" t="s">
        <v>1656</v>
      </c>
      <c r="D982" s="91"/>
      <c r="E982" s="91"/>
      <c r="F982" s="79" t="str">
        <f t="shared" si="112"/>
        <v/>
      </c>
      <c r="G982" s="85"/>
    </row>
    <row r="983" spans="1:7" ht="16.149999999999999" customHeight="1">
      <c r="A983" s="81">
        <f t="shared" si="114"/>
        <v>978</v>
      </c>
      <c r="B983" s="89" t="s">
        <v>1739</v>
      </c>
      <c r="C983" s="90" t="s">
        <v>1658</v>
      </c>
      <c r="D983" s="91"/>
      <c r="E983" s="91"/>
      <c r="F983" s="79" t="str">
        <f t="shared" si="112"/>
        <v/>
      </c>
      <c r="G983" s="85"/>
    </row>
    <row r="984" spans="1:7" ht="16.149999999999999" customHeight="1">
      <c r="A984" s="81">
        <f t="shared" si="114"/>
        <v>979</v>
      </c>
      <c r="B984" s="89" t="s">
        <v>1740</v>
      </c>
      <c r="C984" s="90" t="s">
        <v>1664</v>
      </c>
      <c r="D984" s="91"/>
      <c r="E984" s="91"/>
      <c r="F984" s="79" t="str">
        <f t="shared" si="112"/>
        <v/>
      </c>
      <c r="G984" s="85"/>
    </row>
    <row r="985" spans="1:7" ht="16.149999999999999" customHeight="1">
      <c r="A985" s="81">
        <f t="shared" si="114"/>
        <v>980</v>
      </c>
      <c r="B985" s="89" t="s">
        <v>1741</v>
      </c>
      <c r="C985" s="90" t="s">
        <v>1668</v>
      </c>
      <c r="D985" s="91"/>
      <c r="E985" s="91"/>
      <c r="F985" s="79" t="str">
        <f t="shared" si="112"/>
        <v/>
      </c>
      <c r="G985" s="85"/>
    </row>
    <row r="986" spans="1:7" ht="16.149999999999999" customHeight="1">
      <c r="A986" s="81">
        <f t="shared" si="114"/>
        <v>981</v>
      </c>
      <c r="B986" s="89" t="s">
        <v>1742</v>
      </c>
      <c r="C986" s="90" t="s">
        <v>1670</v>
      </c>
      <c r="D986" s="91"/>
      <c r="E986" s="91"/>
      <c r="F986" s="79" t="str">
        <f t="shared" si="112"/>
        <v/>
      </c>
      <c r="G986" s="85"/>
    </row>
    <row r="987" spans="1:7" ht="16.149999999999999" customHeight="1">
      <c r="A987" s="81">
        <f t="shared" si="114"/>
        <v>982</v>
      </c>
      <c r="B987" s="89" t="s">
        <v>1743</v>
      </c>
      <c r="C987" s="90" t="s">
        <v>1744</v>
      </c>
      <c r="D987" s="91"/>
      <c r="E987" s="91"/>
      <c r="F987" s="79" t="str">
        <f t="shared" si="112"/>
        <v/>
      </c>
      <c r="G987" s="85"/>
    </row>
    <row r="988" spans="1:7" ht="16.149999999999999" customHeight="1">
      <c r="A988" s="81">
        <f t="shared" si="114"/>
        <v>983</v>
      </c>
      <c r="B988" s="97" t="s">
        <v>1745</v>
      </c>
      <c r="C988" s="87" t="s">
        <v>1746</v>
      </c>
      <c r="D988" s="87">
        <f>SUM(D989)</f>
        <v>0</v>
      </c>
      <c r="E988" s="87">
        <f>SUM(E989)</f>
        <v>0</v>
      </c>
      <c r="F988" s="88" t="str">
        <f t="shared" si="112"/>
        <v/>
      </c>
      <c r="G988" s="85"/>
    </row>
    <row r="989" spans="1:7" ht="16.149999999999999" customHeight="1">
      <c r="A989" s="81">
        <f t="shared" si="114"/>
        <v>984</v>
      </c>
      <c r="B989" s="89" t="s">
        <v>1747</v>
      </c>
      <c r="C989" s="90" t="s">
        <v>1746</v>
      </c>
      <c r="D989" s="91"/>
      <c r="E989" s="91"/>
      <c r="F989" s="79" t="str">
        <f t="shared" si="112"/>
        <v/>
      </c>
      <c r="G989" s="85"/>
    </row>
    <row r="990" spans="1:7" ht="16.149999999999999" customHeight="1">
      <c r="A990" s="81">
        <f t="shared" si="114"/>
        <v>985</v>
      </c>
      <c r="B990" s="98" t="s">
        <v>1748</v>
      </c>
      <c r="C990" s="96" t="s">
        <v>1749</v>
      </c>
      <c r="D990" s="96">
        <f>D991+D1017+D1039+D1067+D1078+D1085+D1091+D1094</f>
        <v>862.05</v>
      </c>
      <c r="E990" s="96">
        <f>E991+E1017+E1039+E1067+E1078+E1085+E1091+E1094</f>
        <v>381.77</v>
      </c>
      <c r="F990" s="84">
        <f t="shared" si="112"/>
        <v>44.286294298474566</v>
      </c>
      <c r="G990" s="85"/>
    </row>
    <row r="991" spans="1:7" ht="16.149999999999999" customHeight="1">
      <c r="A991" s="81">
        <f t="shared" si="114"/>
        <v>986</v>
      </c>
      <c r="B991" s="97" t="s">
        <v>1750</v>
      </c>
      <c r="C991" s="87" t="s">
        <v>1751</v>
      </c>
      <c r="D991" s="87">
        <f>SUM(D992:D1016)</f>
        <v>194.31</v>
      </c>
      <c r="E991" s="87">
        <f>SUM(E992:E1016)</f>
        <v>154.43</v>
      </c>
      <c r="F991" s="88">
        <f t="shared" si="112"/>
        <v>79.476094899902222</v>
      </c>
      <c r="G991" s="85"/>
    </row>
    <row r="992" spans="1:7" ht="16.149999999999999" customHeight="1">
      <c r="A992" s="81">
        <f t="shared" ref="A992:A1001" si="115">ROW()-5</f>
        <v>987</v>
      </c>
      <c r="B992" s="89" t="s">
        <v>1752</v>
      </c>
      <c r="C992" s="90" t="s">
        <v>43</v>
      </c>
      <c r="D992" s="91"/>
      <c r="E992" s="91"/>
      <c r="F992" s="79" t="str">
        <f t="shared" si="112"/>
        <v/>
      </c>
      <c r="G992" s="85"/>
    </row>
    <row r="993" spans="1:7" ht="16.149999999999999" customHeight="1">
      <c r="A993" s="81">
        <f t="shared" si="115"/>
        <v>988</v>
      </c>
      <c r="B993" s="89" t="s">
        <v>1753</v>
      </c>
      <c r="C993" s="90" t="s">
        <v>45</v>
      </c>
      <c r="D993" s="91"/>
      <c r="E993" s="91"/>
      <c r="F993" s="79" t="str">
        <f t="shared" si="112"/>
        <v/>
      </c>
      <c r="G993" s="85"/>
    </row>
    <row r="994" spans="1:7" ht="16.149999999999999" customHeight="1">
      <c r="A994" s="81">
        <f t="shared" si="115"/>
        <v>989</v>
      </c>
      <c r="B994" s="89" t="s">
        <v>1754</v>
      </c>
      <c r="C994" s="90" t="s">
        <v>47</v>
      </c>
      <c r="D994" s="91"/>
      <c r="E994" s="91"/>
      <c r="F994" s="79" t="str">
        <f t="shared" si="112"/>
        <v/>
      </c>
      <c r="G994" s="85"/>
    </row>
    <row r="995" spans="1:7" ht="16.149999999999999" customHeight="1">
      <c r="A995" s="81">
        <f t="shared" si="115"/>
        <v>990</v>
      </c>
      <c r="B995" s="89" t="s">
        <v>1755</v>
      </c>
      <c r="C995" s="90" t="s">
        <v>62</v>
      </c>
      <c r="D995" s="91">
        <v>179.13</v>
      </c>
      <c r="E995" s="91">
        <v>154.43</v>
      </c>
      <c r="F995" s="79">
        <f t="shared" si="112"/>
        <v>86.211131580416463</v>
      </c>
      <c r="G995" s="85"/>
    </row>
    <row r="996" spans="1:7" ht="16.149999999999999" customHeight="1">
      <c r="A996" s="81">
        <f t="shared" si="115"/>
        <v>991</v>
      </c>
      <c r="B996" s="89" t="s">
        <v>1756</v>
      </c>
      <c r="C996" s="90" t="s">
        <v>1757</v>
      </c>
      <c r="D996" s="91"/>
      <c r="E996" s="91"/>
      <c r="F996" s="79" t="str">
        <f t="shared" si="112"/>
        <v/>
      </c>
      <c r="G996" s="85"/>
    </row>
    <row r="997" spans="1:7" ht="16.149999999999999" customHeight="1">
      <c r="A997" s="81">
        <f t="shared" si="115"/>
        <v>992</v>
      </c>
      <c r="B997" s="89" t="s">
        <v>1758</v>
      </c>
      <c r="C997" s="90" t="s">
        <v>1759</v>
      </c>
      <c r="D997" s="91"/>
      <c r="E997" s="91"/>
      <c r="F997" s="79" t="str">
        <f t="shared" si="112"/>
        <v/>
      </c>
      <c r="G997" s="85"/>
    </row>
    <row r="998" spans="1:7" ht="16.149999999999999" customHeight="1">
      <c r="A998" s="81">
        <f t="shared" si="115"/>
        <v>993</v>
      </c>
      <c r="B998" s="89" t="s">
        <v>1760</v>
      </c>
      <c r="C998" s="90" t="s">
        <v>1761</v>
      </c>
      <c r="D998" s="91"/>
      <c r="E998" s="91"/>
      <c r="F998" s="79" t="str">
        <f t="shared" si="112"/>
        <v/>
      </c>
      <c r="G998" s="85"/>
    </row>
    <row r="999" spans="1:7" ht="16.149999999999999" customHeight="1">
      <c r="A999" s="81">
        <f t="shared" si="115"/>
        <v>994</v>
      </c>
      <c r="B999" s="89" t="s">
        <v>1762</v>
      </c>
      <c r="C999" s="90" t="s">
        <v>1763</v>
      </c>
      <c r="D999" s="91"/>
      <c r="E999" s="91"/>
      <c r="F999" s="79" t="str">
        <f t="shared" si="112"/>
        <v/>
      </c>
      <c r="G999" s="85"/>
    </row>
    <row r="1000" spans="1:7" ht="16.149999999999999" customHeight="1">
      <c r="A1000" s="81">
        <f t="shared" si="115"/>
        <v>995</v>
      </c>
      <c r="B1000" s="89" t="s">
        <v>1764</v>
      </c>
      <c r="C1000" s="90" t="s">
        <v>1765</v>
      </c>
      <c r="D1000" s="91"/>
      <c r="E1000" s="91"/>
      <c r="F1000" s="79" t="str">
        <f t="shared" si="112"/>
        <v/>
      </c>
      <c r="G1000" s="85"/>
    </row>
    <row r="1001" spans="1:7" ht="16.149999999999999" customHeight="1">
      <c r="A1001" s="81">
        <f t="shared" si="115"/>
        <v>996</v>
      </c>
      <c r="B1001" s="89" t="s">
        <v>1766</v>
      </c>
      <c r="C1001" s="90" t="s">
        <v>1767</v>
      </c>
      <c r="D1001" s="91"/>
      <c r="E1001" s="91"/>
      <c r="F1001" s="79" t="str">
        <f t="shared" si="112"/>
        <v/>
      </c>
      <c r="G1001" s="85"/>
    </row>
    <row r="1002" spans="1:7" ht="16.149999999999999" customHeight="1">
      <c r="A1002" s="81">
        <f t="shared" ref="A1002:A1011" si="116">ROW()-5</f>
        <v>997</v>
      </c>
      <c r="B1002" s="89" t="s">
        <v>1768</v>
      </c>
      <c r="C1002" s="90" t="s">
        <v>1769</v>
      </c>
      <c r="D1002" s="91"/>
      <c r="E1002" s="91"/>
      <c r="F1002" s="79" t="str">
        <f t="shared" si="112"/>
        <v/>
      </c>
      <c r="G1002" s="85"/>
    </row>
    <row r="1003" spans="1:7" ht="16.149999999999999" customHeight="1">
      <c r="A1003" s="81">
        <f t="shared" si="116"/>
        <v>998</v>
      </c>
      <c r="B1003" s="89" t="s">
        <v>1770</v>
      </c>
      <c r="C1003" s="90" t="s">
        <v>1771</v>
      </c>
      <c r="D1003" s="91"/>
      <c r="E1003" s="91"/>
      <c r="F1003" s="79" t="str">
        <f t="shared" si="112"/>
        <v/>
      </c>
      <c r="G1003" s="85"/>
    </row>
    <row r="1004" spans="1:7" ht="16.149999999999999" customHeight="1">
      <c r="A1004" s="81">
        <f t="shared" si="116"/>
        <v>999</v>
      </c>
      <c r="B1004" s="89" t="s">
        <v>1772</v>
      </c>
      <c r="C1004" s="90" t="s">
        <v>1773</v>
      </c>
      <c r="D1004" s="91"/>
      <c r="E1004" s="91"/>
      <c r="F1004" s="79" t="str">
        <f t="shared" si="112"/>
        <v/>
      </c>
      <c r="G1004" s="85"/>
    </row>
    <row r="1005" spans="1:7" ht="16.149999999999999" customHeight="1">
      <c r="A1005" s="81">
        <f t="shared" si="116"/>
        <v>1000</v>
      </c>
      <c r="B1005" s="89" t="s">
        <v>1774</v>
      </c>
      <c r="C1005" s="90" t="s">
        <v>1775</v>
      </c>
      <c r="D1005" s="91"/>
      <c r="E1005" s="91"/>
      <c r="F1005" s="79" t="str">
        <f t="shared" si="112"/>
        <v/>
      </c>
      <c r="G1005" s="85"/>
    </row>
    <row r="1006" spans="1:7" ht="16.149999999999999" customHeight="1">
      <c r="A1006" s="81">
        <f t="shared" si="116"/>
        <v>1001</v>
      </c>
      <c r="B1006" s="89" t="s">
        <v>1776</v>
      </c>
      <c r="C1006" s="90" t="s">
        <v>1777</v>
      </c>
      <c r="D1006" s="91"/>
      <c r="E1006" s="91"/>
      <c r="F1006" s="79" t="str">
        <f t="shared" si="112"/>
        <v/>
      </c>
      <c r="G1006" s="85"/>
    </row>
    <row r="1007" spans="1:7" ht="16.149999999999999" customHeight="1">
      <c r="A1007" s="81">
        <f t="shared" si="116"/>
        <v>1002</v>
      </c>
      <c r="B1007" s="89" t="s">
        <v>1778</v>
      </c>
      <c r="C1007" s="90" t="s">
        <v>1779</v>
      </c>
      <c r="D1007" s="91"/>
      <c r="E1007" s="91"/>
      <c r="F1007" s="79" t="str">
        <f t="shared" si="112"/>
        <v/>
      </c>
      <c r="G1007" s="85"/>
    </row>
    <row r="1008" spans="1:7" ht="16.149999999999999" customHeight="1">
      <c r="A1008" s="81">
        <f t="shared" si="116"/>
        <v>1003</v>
      </c>
      <c r="B1008" s="89" t="s">
        <v>1780</v>
      </c>
      <c r="C1008" s="90" t="s">
        <v>1781</v>
      </c>
      <c r="D1008" s="91">
        <v>6</v>
      </c>
      <c r="E1008" s="91"/>
      <c r="F1008" s="79">
        <f t="shared" si="112"/>
        <v>0</v>
      </c>
      <c r="G1008" s="85"/>
    </row>
    <row r="1009" spans="1:7" ht="16.149999999999999" customHeight="1">
      <c r="A1009" s="81">
        <f t="shared" si="116"/>
        <v>1004</v>
      </c>
      <c r="B1009" s="89" t="s">
        <v>1782</v>
      </c>
      <c r="C1009" s="90" t="s">
        <v>1783</v>
      </c>
      <c r="D1009" s="91"/>
      <c r="E1009" s="91"/>
      <c r="F1009" s="79" t="str">
        <f t="shared" si="112"/>
        <v/>
      </c>
      <c r="G1009" s="85"/>
    </row>
    <row r="1010" spans="1:7" ht="16.149999999999999" customHeight="1">
      <c r="A1010" s="81">
        <f t="shared" si="116"/>
        <v>1005</v>
      </c>
      <c r="B1010" s="89" t="s">
        <v>1784</v>
      </c>
      <c r="C1010" s="90" t="s">
        <v>1785</v>
      </c>
      <c r="D1010" s="91"/>
      <c r="E1010" s="91"/>
      <c r="F1010" s="79" t="str">
        <f t="shared" si="112"/>
        <v/>
      </c>
      <c r="G1010" s="85"/>
    </row>
    <row r="1011" spans="1:7" ht="16.149999999999999" customHeight="1">
      <c r="A1011" s="81">
        <f t="shared" si="116"/>
        <v>1006</v>
      </c>
      <c r="B1011" s="89" t="s">
        <v>1786</v>
      </c>
      <c r="C1011" s="90" t="s">
        <v>1787</v>
      </c>
      <c r="D1011" s="91">
        <v>9.18</v>
      </c>
      <c r="E1011" s="91"/>
      <c r="F1011" s="79">
        <f t="shared" si="112"/>
        <v>0</v>
      </c>
      <c r="G1011" s="85"/>
    </row>
    <row r="1012" spans="1:7" ht="16.149999999999999" customHeight="1">
      <c r="A1012" s="81">
        <f t="shared" ref="A1012:A1021" si="117">ROW()-5</f>
        <v>1007</v>
      </c>
      <c r="B1012" s="89" t="s">
        <v>1788</v>
      </c>
      <c r="C1012" s="90" t="s">
        <v>1789</v>
      </c>
      <c r="D1012" s="91"/>
      <c r="E1012" s="91"/>
      <c r="F1012" s="79" t="str">
        <f t="shared" si="112"/>
        <v/>
      </c>
      <c r="G1012" s="85"/>
    </row>
    <row r="1013" spans="1:7" ht="16.149999999999999" customHeight="1">
      <c r="A1013" s="81">
        <f t="shared" si="117"/>
        <v>1008</v>
      </c>
      <c r="B1013" s="89" t="s">
        <v>1790</v>
      </c>
      <c r="C1013" s="90" t="s">
        <v>1791</v>
      </c>
      <c r="D1013" s="91"/>
      <c r="E1013" s="91"/>
      <c r="F1013" s="79" t="str">
        <f t="shared" si="112"/>
        <v/>
      </c>
      <c r="G1013" s="85"/>
    </row>
    <row r="1014" spans="1:7" ht="16.149999999999999" customHeight="1">
      <c r="A1014" s="81">
        <f t="shared" si="117"/>
        <v>1009</v>
      </c>
      <c r="B1014" s="89" t="s">
        <v>1792</v>
      </c>
      <c r="C1014" s="90" t="s">
        <v>1793</v>
      </c>
      <c r="D1014" s="91"/>
      <c r="E1014" s="91"/>
      <c r="F1014" s="79" t="str">
        <f t="shared" si="112"/>
        <v/>
      </c>
      <c r="G1014" s="85"/>
    </row>
    <row r="1015" spans="1:7" ht="16.149999999999999" customHeight="1">
      <c r="A1015" s="81">
        <f t="shared" si="117"/>
        <v>1010</v>
      </c>
      <c r="B1015" s="89" t="s">
        <v>1794</v>
      </c>
      <c r="C1015" s="90" t="s">
        <v>1795</v>
      </c>
      <c r="D1015" s="91"/>
      <c r="E1015" s="91"/>
      <c r="F1015" s="79" t="str">
        <f t="shared" si="112"/>
        <v/>
      </c>
      <c r="G1015" s="85"/>
    </row>
    <row r="1016" spans="1:7" ht="16.149999999999999" customHeight="1">
      <c r="A1016" s="81">
        <f t="shared" si="117"/>
        <v>1011</v>
      </c>
      <c r="B1016" s="89" t="s">
        <v>1796</v>
      </c>
      <c r="C1016" s="90" t="s">
        <v>1797</v>
      </c>
      <c r="D1016" s="91"/>
      <c r="E1016" s="91"/>
      <c r="F1016" s="79" t="str">
        <f t="shared" si="112"/>
        <v/>
      </c>
      <c r="G1016" s="85"/>
    </row>
    <row r="1017" spans="1:7" ht="16.149999999999999" customHeight="1">
      <c r="A1017" s="81">
        <f t="shared" si="117"/>
        <v>1012</v>
      </c>
      <c r="B1017" s="97" t="s">
        <v>1798</v>
      </c>
      <c r="C1017" s="87" t="s">
        <v>1799</v>
      </c>
      <c r="D1017" s="87">
        <f>SUM(D1018:D1038)</f>
        <v>0</v>
      </c>
      <c r="E1017" s="87">
        <f>SUM(E1018:E1038)</f>
        <v>0</v>
      </c>
      <c r="F1017" s="88" t="str">
        <f t="shared" si="112"/>
        <v/>
      </c>
      <c r="G1017" s="85"/>
    </row>
    <row r="1018" spans="1:7" ht="16.149999999999999" customHeight="1">
      <c r="A1018" s="81">
        <f t="shared" si="117"/>
        <v>1013</v>
      </c>
      <c r="B1018" s="89" t="s">
        <v>1800</v>
      </c>
      <c r="C1018" s="90" t="s">
        <v>43</v>
      </c>
      <c r="D1018" s="91"/>
      <c r="E1018" s="91"/>
      <c r="F1018" s="79" t="str">
        <f t="shared" si="112"/>
        <v/>
      </c>
      <c r="G1018" s="85"/>
    </row>
    <row r="1019" spans="1:7" ht="16.149999999999999" customHeight="1">
      <c r="A1019" s="81">
        <f t="shared" si="117"/>
        <v>1014</v>
      </c>
      <c r="B1019" s="89" t="s">
        <v>1801</v>
      </c>
      <c r="C1019" s="90" t="s">
        <v>45</v>
      </c>
      <c r="D1019" s="91"/>
      <c r="E1019" s="91"/>
      <c r="F1019" s="79" t="str">
        <f t="shared" si="112"/>
        <v/>
      </c>
      <c r="G1019" s="85"/>
    </row>
    <row r="1020" spans="1:7" ht="16.149999999999999" customHeight="1">
      <c r="A1020" s="81">
        <f t="shared" si="117"/>
        <v>1015</v>
      </c>
      <c r="B1020" s="89" t="s">
        <v>1802</v>
      </c>
      <c r="C1020" s="90" t="s">
        <v>47</v>
      </c>
      <c r="D1020" s="91"/>
      <c r="E1020" s="91"/>
      <c r="F1020" s="79" t="str">
        <f t="shared" si="112"/>
        <v/>
      </c>
      <c r="G1020" s="85"/>
    </row>
    <row r="1021" spans="1:7" ht="16.149999999999999" customHeight="1">
      <c r="A1021" s="81">
        <f t="shared" si="117"/>
        <v>1016</v>
      </c>
      <c r="B1021" s="89" t="s">
        <v>1803</v>
      </c>
      <c r="C1021" s="90" t="s">
        <v>1804</v>
      </c>
      <c r="D1021" s="91"/>
      <c r="E1021" s="91"/>
      <c r="F1021" s="79" t="str">
        <f t="shared" si="112"/>
        <v/>
      </c>
      <c r="G1021" s="85"/>
    </row>
    <row r="1022" spans="1:7" ht="16.149999999999999" customHeight="1">
      <c r="A1022" s="81">
        <f t="shared" ref="A1022:A1031" si="118">ROW()-5</f>
        <v>1017</v>
      </c>
      <c r="B1022" s="89" t="s">
        <v>1805</v>
      </c>
      <c r="C1022" s="90" t="s">
        <v>1806</v>
      </c>
      <c r="D1022" s="91"/>
      <c r="E1022" s="91"/>
      <c r="F1022" s="79" t="str">
        <f t="shared" si="112"/>
        <v/>
      </c>
      <c r="G1022" s="85"/>
    </row>
    <row r="1023" spans="1:7" ht="16.149999999999999" customHeight="1">
      <c r="A1023" s="81">
        <f t="shared" si="118"/>
        <v>1018</v>
      </c>
      <c r="B1023" s="89" t="s">
        <v>1807</v>
      </c>
      <c r="C1023" s="90" t="s">
        <v>1808</v>
      </c>
      <c r="D1023" s="91"/>
      <c r="E1023" s="91"/>
      <c r="F1023" s="79" t="str">
        <f t="shared" si="112"/>
        <v/>
      </c>
      <c r="G1023" s="85"/>
    </row>
    <row r="1024" spans="1:7" ht="16.149999999999999" customHeight="1">
      <c r="A1024" s="81">
        <f t="shared" si="118"/>
        <v>1019</v>
      </c>
      <c r="B1024" s="89" t="s">
        <v>1809</v>
      </c>
      <c r="C1024" s="90" t="s">
        <v>1810</v>
      </c>
      <c r="D1024" s="91"/>
      <c r="E1024" s="91"/>
      <c r="F1024" s="79" t="str">
        <f t="shared" si="112"/>
        <v/>
      </c>
      <c r="G1024" s="85"/>
    </row>
    <row r="1025" spans="1:7" ht="16.149999999999999" customHeight="1">
      <c r="A1025" s="81">
        <f t="shared" si="118"/>
        <v>1020</v>
      </c>
      <c r="B1025" s="89" t="s">
        <v>1811</v>
      </c>
      <c r="C1025" s="90" t="s">
        <v>1812</v>
      </c>
      <c r="D1025" s="91"/>
      <c r="E1025" s="91"/>
      <c r="F1025" s="79" t="str">
        <f t="shared" si="112"/>
        <v/>
      </c>
      <c r="G1025" s="85"/>
    </row>
    <row r="1026" spans="1:7" ht="16.149999999999999" customHeight="1">
      <c r="A1026" s="81">
        <f t="shared" si="118"/>
        <v>1021</v>
      </c>
      <c r="B1026" s="89" t="s">
        <v>1813</v>
      </c>
      <c r="C1026" s="90" t="s">
        <v>1814</v>
      </c>
      <c r="D1026" s="91"/>
      <c r="E1026" s="91"/>
      <c r="F1026" s="79" t="str">
        <f t="shared" si="112"/>
        <v/>
      </c>
      <c r="G1026" s="85"/>
    </row>
    <row r="1027" spans="1:7" ht="16.149999999999999" customHeight="1">
      <c r="A1027" s="81">
        <f t="shared" si="118"/>
        <v>1022</v>
      </c>
      <c r="B1027" s="89" t="s">
        <v>1815</v>
      </c>
      <c r="C1027" s="90" t="s">
        <v>1816</v>
      </c>
      <c r="D1027" s="91"/>
      <c r="E1027" s="91"/>
      <c r="F1027" s="79" t="str">
        <f t="shared" si="112"/>
        <v/>
      </c>
      <c r="G1027" s="85"/>
    </row>
    <row r="1028" spans="1:7" ht="16.149999999999999" customHeight="1">
      <c r="A1028" s="81">
        <f t="shared" si="118"/>
        <v>1023</v>
      </c>
      <c r="B1028" s="89" t="s">
        <v>1817</v>
      </c>
      <c r="C1028" s="90" t="s">
        <v>1818</v>
      </c>
      <c r="D1028" s="91"/>
      <c r="E1028" s="91"/>
      <c r="F1028" s="79" t="str">
        <f t="shared" si="112"/>
        <v/>
      </c>
      <c r="G1028" s="85"/>
    </row>
    <row r="1029" spans="1:7" ht="16.149999999999999" customHeight="1">
      <c r="A1029" s="81">
        <f t="shared" si="118"/>
        <v>1024</v>
      </c>
      <c r="B1029" s="89" t="s">
        <v>1819</v>
      </c>
      <c r="C1029" s="90" t="s">
        <v>1820</v>
      </c>
      <c r="D1029" s="91"/>
      <c r="E1029" s="91"/>
      <c r="F1029" s="79" t="str">
        <f t="shared" si="112"/>
        <v/>
      </c>
      <c r="G1029" s="85"/>
    </row>
    <row r="1030" spans="1:7" ht="16.149999999999999" customHeight="1">
      <c r="A1030" s="81">
        <f t="shared" si="118"/>
        <v>1025</v>
      </c>
      <c r="B1030" s="89" t="s">
        <v>1821</v>
      </c>
      <c r="C1030" s="90" t="s">
        <v>430</v>
      </c>
      <c r="D1030" s="91"/>
      <c r="E1030" s="91"/>
      <c r="F1030" s="79" t="str">
        <f t="shared" ref="F1030:F1093" si="119">IF(D1030=0,"",E1030/D1030*100)</f>
        <v/>
      </c>
      <c r="G1030" s="85"/>
    </row>
    <row r="1031" spans="1:7" ht="16.149999999999999" customHeight="1">
      <c r="A1031" s="81">
        <f t="shared" si="118"/>
        <v>1026</v>
      </c>
      <c r="B1031" s="89" t="s">
        <v>1822</v>
      </c>
      <c r="C1031" s="90" t="s">
        <v>1823</v>
      </c>
      <c r="D1031" s="91"/>
      <c r="E1031" s="91"/>
      <c r="F1031" s="79" t="str">
        <f t="shared" si="119"/>
        <v/>
      </c>
      <c r="G1031" s="85"/>
    </row>
    <row r="1032" spans="1:7" ht="16.149999999999999" customHeight="1">
      <c r="A1032" s="81">
        <f t="shared" ref="A1032:A1041" si="120">ROW()-5</f>
        <v>1027</v>
      </c>
      <c r="B1032" s="89" t="s">
        <v>1824</v>
      </c>
      <c r="C1032" s="90" t="s">
        <v>1825</v>
      </c>
      <c r="D1032" s="91"/>
      <c r="E1032" s="91"/>
      <c r="F1032" s="79" t="str">
        <f t="shared" si="119"/>
        <v/>
      </c>
      <c r="G1032" s="85"/>
    </row>
    <row r="1033" spans="1:7" ht="16.149999999999999" customHeight="1">
      <c r="A1033" s="81">
        <f t="shared" si="120"/>
        <v>1028</v>
      </c>
      <c r="B1033" s="89" t="s">
        <v>1826</v>
      </c>
      <c r="C1033" s="90" t="s">
        <v>1827</v>
      </c>
      <c r="D1033" s="91"/>
      <c r="E1033" s="91"/>
      <c r="F1033" s="79" t="str">
        <f t="shared" si="119"/>
        <v/>
      </c>
      <c r="G1033" s="85"/>
    </row>
    <row r="1034" spans="1:7" ht="16.149999999999999" customHeight="1">
      <c r="A1034" s="81">
        <f t="shared" si="120"/>
        <v>1029</v>
      </c>
      <c r="B1034" s="89" t="s">
        <v>1828</v>
      </c>
      <c r="C1034" s="90" t="s">
        <v>1829</v>
      </c>
      <c r="D1034" s="91"/>
      <c r="E1034" s="91"/>
      <c r="F1034" s="79" t="str">
        <f t="shared" si="119"/>
        <v/>
      </c>
      <c r="G1034" s="85"/>
    </row>
    <row r="1035" spans="1:7" ht="16.149999999999999" customHeight="1">
      <c r="A1035" s="81">
        <f t="shared" si="120"/>
        <v>1030</v>
      </c>
      <c r="B1035" s="89" t="s">
        <v>1830</v>
      </c>
      <c r="C1035" s="90" t="s">
        <v>1831</v>
      </c>
      <c r="D1035" s="91"/>
      <c r="E1035" s="91"/>
      <c r="F1035" s="79" t="str">
        <f t="shared" si="119"/>
        <v/>
      </c>
      <c r="G1035" s="85"/>
    </row>
    <row r="1036" spans="1:7" ht="16.149999999999999" customHeight="1">
      <c r="A1036" s="81">
        <f t="shared" si="120"/>
        <v>1031</v>
      </c>
      <c r="B1036" s="89" t="s">
        <v>1832</v>
      </c>
      <c r="C1036" s="90" t="s">
        <v>1833</v>
      </c>
      <c r="D1036" s="91"/>
      <c r="E1036" s="91"/>
      <c r="F1036" s="79" t="str">
        <f t="shared" si="119"/>
        <v/>
      </c>
      <c r="G1036" s="85"/>
    </row>
    <row r="1037" spans="1:7" ht="16.149999999999999" customHeight="1">
      <c r="A1037" s="81">
        <f t="shared" si="120"/>
        <v>1032</v>
      </c>
      <c r="B1037" s="89" t="s">
        <v>1834</v>
      </c>
      <c r="C1037" s="90" t="s">
        <v>1769</v>
      </c>
      <c r="D1037" s="91"/>
      <c r="E1037" s="91"/>
      <c r="F1037" s="79" t="str">
        <f t="shared" si="119"/>
        <v/>
      </c>
      <c r="G1037" s="85"/>
    </row>
    <row r="1038" spans="1:7" ht="16.149999999999999" customHeight="1">
      <c r="A1038" s="81">
        <f t="shared" si="120"/>
        <v>1033</v>
      </c>
      <c r="B1038" s="89" t="s">
        <v>1835</v>
      </c>
      <c r="C1038" s="90" t="s">
        <v>1836</v>
      </c>
      <c r="D1038" s="91"/>
      <c r="E1038" s="91"/>
      <c r="F1038" s="79" t="str">
        <f t="shared" si="119"/>
        <v/>
      </c>
      <c r="G1038" s="85"/>
    </row>
    <row r="1039" spans="1:7" ht="16.149999999999999" customHeight="1">
      <c r="A1039" s="81">
        <f t="shared" si="120"/>
        <v>1034</v>
      </c>
      <c r="B1039" s="97" t="s">
        <v>1837</v>
      </c>
      <c r="C1039" s="87" t="s">
        <v>1838</v>
      </c>
      <c r="D1039" s="87">
        <f>SUM(D1040:D1066)</f>
        <v>64.599999999999994</v>
      </c>
      <c r="E1039" s="87">
        <f>SUM(E1040:E1066)</f>
        <v>0</v>
      </c>
      <c r="F1039" s="88">
        <f t="shared" si="119"/>
        <v>0</v>
      </c>
      <c r="G1039" s="85"/>
    </row>
    <row r="1040" spans="1:7" ht="16.149999999999999" customHeight="1">
      <c r="A1040" s="81">
        <f t="shared" si="120"/>
        <v>1035</v>
      </c>
      <c r="B1040" s="89" t="s">
        <v>1839</v>
      </c>
      <c r="C1040" s="90" t="s">
        <v>43</v>
      </c>
      <c r="D1040" s="91"/>
      <c r="E1040" s="91"/>
      <c r="F1040" s="79" t="str">
        <f t="shared" si="119"/>
        <v/>
      </c>
      <c r="G1040" s="85"/>
    </row>
    <row r="1041" spans="1:7" ht="16.149999999999999" customHeight="1">
      <c r="A1041" s="81">
        <f t="shared" si="120"/>
        <v>1036</v>
      </c>
      <c r="B1041" s="89" t="s">
        <v>1840</v>
      </c>
      <c r="C1041" s="90" t="s">
        <v>45</v>
      </c>
      <c r="D1041" s="91"/>
      <c r="E1041" s="91"/>
      <c r="F1041" s="79" t="str">
        <f t="shared" si="119"/>
        <v/>
      </c>
      <c r="G1041" s="85"/>
    </row>
    <row r="1042" spans="1:7" ht="16.149999999999999" customHeight="1">
      <c r="A1042" s="81">
        <f t="shared" ref="A1042:A1051" si="121">ROW()-5</f>
        <v>1037</v>
      </c>
      <c r="B1042" s="89" t="s">
        <v>1841</v>
      </c>
      <c r="C1042" s="90" t="s">
        <v>47</v>
      </c>
      <c r="D1042" s="91"/>
      <c r="E1042" s="91"/>
      <c r="F1042" s="79" t="str">
        <f t="shared" si="119"/>
        <v/>
      </c>
      <c r="G1042" s="85"/>
    </row>
    <row r="1043" spans="1:7" ht="16.149999999999999" customHeight="1">
      <c r="A1043" s="81">
        <f t="shared" si="121"/>
        <v>1038</v>
      </c>
      <c r="B1043" s="89" t="s">
        <v>1842</v>
      </c>
      <c r="C1043" s="90" t="s">
        <v>1843</v>
      </c>
      <c r="D1043" s="91"/>
      <c r="E1043" s="91"/>
      <c r="F1043" s="79" t="str">
        <f t="shared" si="119"/>
        <v/>
      </c>
      <c r="G1043" s="85"/>
    </row>
    <row r="1044" spans="1:7" ht="16.149999999999999" customHeight="1">
      <c r="A1044" s="81">
        <f t="shared" si="121"/>
        <v>1039</v>
      </c>
      <c r="B1044" s="89" t="s">
        <v>1844</v>
      </c>
      <c r="C1044" s="90" t="s">
        <v>1845</v>
      </c>
      <c r="D1044" s="91"/>
      <c r="E1044" s="91"/>
      <c r="F1044" s="79" t="str">
        <f t="shared" si="119"/>
        <v/>
      </c>
      <c r="G1044" s="85"/>
    </row>
    <row r="1045" spans="1:7" ht="16.149999999999999" customHeight="1">
      <c r="A1045" s="81">
        <f t="shared" si="121"/>
        <v>1040</v>
      </c>
      <c r="B1045" s="89" t="s">
        <v>1846</v>
      </c>
      <c r="C1045" s="90" t="s">
        <v>1847</v>
      </c>
      <c r="D1045" s="91"/>
      <c r="E1045" s="91"/>
      <c r="F1045" s="79" t="str">
        <f t="shared" si="119"/>
        <v/>
      </c>
      <c r="G1045" s="85"/>
    </row>
    <row r="1046" spans="1:7" ht="16.149999999999999" customHeight="1">
      <c r="A1046" s="81">
        <f t="shared" si="121"/>
        <v>1041</v>
      </c>
      <c r="B1046" s="89" t="s">
        <v>1848</v>
      </c>
      <c r="C1046" s="90" t="s">
        <v>1849</v>
      </c>
      <c r="D1046" s="91"/>
      <c r="E1046" s="91"/>
      <c r="F1046" s="79" t="str">
        <f t="shared" si="119"/>
        <v/>
      </c>
      <c r="G1046" s="85"/>
    </row>
    <row r="1047" spans="1:7" ht="16.149999999999999" customHeight="1">
      <c r="A1047" s="81">
        <f t="shared" si="121"/>
        <v>1042</v>
      </c>
      <c r="B1047" s="89" t="s">
        <v>1850</v>
      </c>
      <c r="C1047" s="90" t="s">
        <v>1851</v>
      </c>
      <c r="D1047" s="91"/>
      <c r="E1047" s="91"/>
      <c r="F1047" s="79" t="str">
        <f t="shared" si="119"/>
        <v/>
      </c>
      <c r="G1047" s="85"/>
    </row>
    <row r="1048" spans="1:7" ht="16.149999999999999" customHeight="1">
      <c r="A1048" s="81">
        <f t="shared" si="121"/>
        <v>1043</v>
      </c>
      <c r="B1048" s="89" t="s">
        <v>1852</v>
      </c>
      <c r="C1048" s="90" t="s">
        <v>1853</v>
      </c>
      <c r="D1048" s="91"/>
      <c r="E1048" s="91"/>
      <c r="F1048" s="79" t="str">
        <f t="shared" si="119"/>
        <v/>
      </c>
      <c r="G1048" s="85"/>
    </row>
    <row r="1049" spans="1:7" ht="16.149999999999999" customHeight="1">
      <c r="A1049" s="81">
        <f t="shared" si="121"/>
        <v>1044</v>
      </c>
      <c r="B1049" s="89" t="s">
        <v>1854</v>
      </c>
      <c r="C1049" s="90" t="s">
        <v>1855</v>
      </c>
      <c r="D1049" s="91"/>
      <c r="E1049" s="91"/>
      <c r="F1049" s="79" t="str">
        <f t="shared" si="119"/>
        <v/>
      </c>
      <c r="G1049" s="85"/>
    </row>
    <row r="1050" spans="1:7" ht="16.149999999999999" customHeight="1">
      <c r="A1050" s="81">
        <f t="shared" si="121"/>
        <v>1045</v>
      </c>
      <c r="B1050" s="89" t="s">
        <v>1856</v>
      </c>
      <c r="C1050" s="90" t="s">
        <v>1857</v>
      </c>
      <c r="D1050" s="91"/>
      <c r="E1050" s="91"/>
      <c r="F1050" s="79" t="str">
        <f t="shared" si="119"/>
        <v/>
      </c>
      <c r="G1050" s="85"/>
    </row>
    <row r="1051" spans="1:7" ht="16.149999999999999" customHeight="1">
      <c r="A1051" s="81">
        <f t="shared" si="121"/>
        <v>1046</v>
      </c>
      <c r="B1051" s="89" t="s">
        <v>1858</v>
      </c>
      <c r="C1051" s="90" t="s">
        <v>1859</v>
      </c>
      <c r="D1051" s="91"/>
      <c r="E1051" s="91"/>
      <c r="F1051" s="79" t="str">
        <f t="shared" si="119"/>
        <v/>
      </c>
      <c r="G1051" s="85"/>
    </row>
    <row r="1052" spans="1:7" ht="16.149999999999999" customHeight="1">
      <c r="A1052" s="81">
        <f t="shared" ref="A1052:A1061" si="122">ROW()-5</f>
        <v>1047</v>
      </c>
      <c r="B1052" s="89" t="s">
        <v>1860</v>
      </c>
      <c r="C1052" s="90" t="s">
        <v>1861</v>
      </c>
      <c r="D1052" s="91"/>
      <c r="E1052" s="91"/>
      <c r="F1052" s="79" t="str">
        <f t="shared" si="119"/>
        <v/>
      </c>
      <c r="G1052" s="85"/>
    </row>
    <row r="1053" spans="1:7" ht="16.149999999999999" customHeight="1">
      <c r="A1053" s="81">
        <f t="shared" si="122"/>
        <v>1048</v>
      </c>
      <c r="B1053" s="89" t="s">
        <v>1862</v>
      </c>
      <c r="C1053" s="90" t="s">
        <v>1863</v>
      </c>
      <c r="D1053" s="91"/>
      <c r="E1053" s="91"/>
      <c r="F1053" s="79" t="str">
        <f t="shared" si="119"/>
        <v/>
      </c>
      <c r="G1053" s="85"/>
    </row>
    <row r="1054" spans="1:7" ht="16.149999999999999" customHeight="1">
      <c r="A1054" s="81">
        <f t="shared" si="122"/>
        <v>1049</v>
      </c>
      <c r="B1054" s="89" t="s">
        <v>1864</v>
      </c>
      <c r="C1054" s="90" t="s">
        <v>1865</v>
      </c>
      <c r="D1054" s="91"/>
      <c r="E1054" s="91"/>
      <c r="F1054" s="79" t="str">
        <f t="shared" si="119"/>
        <v/>
      </c>
      <c r="G1054" s="85"/>
    </row>
    <row r="1055" spans="1:7" ht="16.149999999999999" customHeight="1">
      <c r="A1055" s="81">
        <f t="shared" si="122"/>
        <v>1050</v>
      </c>
      <c r="B1055" s="89" t="s">
        <v>1866</v>
      </c>
      <c r="C1055" s="90" t="s">
        <v>1867</v>
      </c>
      <c r="D1055" s="91"/>
      <c r="E1055" s="91"/>
      <c r="F1055" s="79" t="str">
        <f t="shared" si="119"/>
        <v/>
      </c>
      <c r="G1055" s="85"/>
    </row>
    <row r="1056" spans="1:7" ht="16.149999999999999" customHeight="1">
      <c r="A1056" s="81">
        <f t="shared" si="122"/>
        <v>1051</v>
      </c>
      <c r="B1056" s="89" t="s">
        <v>1868</v>
      </c>
      <c r="C1056" s="90" t="s">
        <v>1869</v>
      </c>
      <c r="D1056" s="91"/>
      <c r="E1056" s="91"/>
      <c r="F1056" s="79" t="str">
        <f t="shared" si="119"/>
        <v/>
      </c>
      <c r="G1056" s="85"/>
    </row>
    <row r="1057" spans="1:7" ht="16.149999999999999" customHeight="1">
      <c r="A1057" s="81">
        <f t="shared" si="122"/>
        <v>1052</v>
      </c>
      <c r="B1057" s="89" t="s">
        <v>1870</v>
      </c>
      <c r="C1057" s="90" t="s">
        <v>1871</v>
      </c>
      <c r="D1057" s="91"/>
      <c r="E1057" s="91"/>
      <c r="F1057" s="79" t="str">
        <f t="shared" si="119"/>
        <v/>
      </c>
      <c r="G1057" s="85"/>
    </row>
    <row r="1058" spans="1:7" ht="16.149999999999999" customHeight="1">
      <c r="A1058" s="81">
        <f t="shared" si="122"/>
        <v>1053</v>
      </c>
      <c r="B1058" s="89" t="s">
        <v>1872</v>
      </c>
      <c r="C1058" s="90" t="s">
        <v>1873</v>
      </c>
      <c r="D1058" s="91"/>
      <c r="E1058" s="91"/>
      <c r="F1058" s="79" t="str">
        <f t="shared" si="119"/>
        <v/>
      </c>
      <c r="G1058" s="85"/>
    </row>
    <row r="1059" spans="1:7" ht="16.149999999999999" customHeight="1">
      <c r="A1059" s="81">
        <f t="shared" si="122"/>
        <v>1054</v>
      </c>
      <c r="B1059" s="89" t="s">
        <v>1874</v>
      </c>
      <c r="C1059" s="90" t="s">
        <v>1875</v>
      </c>
      <c r="D1059" s="91">
        <v>60</v>
      </c>
      <c r="E1059" s="91"/>
      <c r="F1059" s="79">
        <f t="shared" si="119"/>
        <v>0</v>
      </c>
      <c r="G1059" s="85"/>
    </row>
    <row r="1060" spans="1:7" ht="16.149999999999999" customHeight="1">
      <c r="A1060" s="81">
        <f t="shared" si="122"/>
        <v>1055</v>
      </c>
      <c r="B1060" s="89" t="s">
        <v>1876</v>
      </c>
      <c r="C1060" s="90" t="s">
        <v>1877</v>
      </c>
      <c r="D1060" s="91"/>
      <c r="E1060" s="91"/>
      <c r="F1060" s="79" t="str">
        <f t="shared" si="119"/>
        <v/>
      </c>
      <c r="G1060" s="85"/>
    </row>
    <row r="1061" spans="1:7" ht="16.149999999999999" customHeight="1">
      <c r="A1061" s="81">
        <f t="shared" si="122"/>
        <v>1056</v>
      </c>
      <c r="B1061" s="89" t="s">
        <v>1878</v>
      </c>
      <c r="C1061" s="90" t="s">
        <v>1825</v>
      </c>
      <c r="D1061" s="91"/>
      <c r="E1061" s="91"/>
      <c r="F1061" s="79" t="str">
        <f t="shared" si="119"/>
        <v/>
      </c>
      <c r="G1061" s="85"/>
    </row>
    <row r="1062" spans="1:7" ht="16.149999999999999" customHeight="1">
      <c r="A1062" s="81">
        <f t="shared" ref="A1062:A1071" si="123">ROW()-5</f>
        <v>1057</v>
      </c>
      <c r="B1062" s="89" t="s">
        <v>1879</v>
      </c>
      <c r="C1062" s="90" t="s">
        <v>1880</v>
      </c>
      <c r="D1062" s="91"/>
      <c r="E1062" s="91"/>
      <c r="F1062" s="79" t="str">
        <f t="shared" si="119"/>
        <v/>
      </c>
      <c r="G1062" s="85"/>
    </row>
    <row r="1063" spans="1:7" ht="16.149999999999999" customHeight="1">
      <c r="A1063" s="81">
        <f t="shared" si="123"/>
        <v>1058</v>
      </c>
      <c r="B1063" s="89" t="s">
        <v>1881</v>
      </c>
      <c r="C1063" s="90" t="s">
        <v>1882</v>
      </c>
      <c r="D1063" s="91">
        <v>4.5999999999999996</v>
      </c>
      <c r="E1063" s="91"/>
      <c r="F1063" s="79">
        <f t="shared" si="119"/>
        <v>0</v>
      </c>
      <c r="G1063" s="85"/>
    </row>
    <row r="1064" spans="1:7" ht="16.149999999999999" customHeight="1">
      <c r="A1064" s="81">
        <f t="shared" si="123"/>
        <v>1059</v>
      </c>
      <c r="B1064" s="89" t="s">
        <v>1883</v>
      </c>
      <c r="C1064" s="90" t="s">
        <v>1884</v>
      </c>
      <c r="D1064" s="91"/>
      <c r="E1064" s="91"/>
      <c r="F1064" s="79" t="str">
        <f t="shared" si="119"/>
        <v/>
      </c>
      <c r="G1064" s="85"/>
    </row>
    <row r="1065" spans="1:7" ht="16.149999999999999" customHeight="1">
      <c r="A1065" s="81">
        <f t="shared" si="123"/>
        <v>1060</v>
      </c>
      <c r="B1065" s="89" t="s">
        <v>1885</v>
      </c>
      <c r="C1065" s="90" t="s">
        <v>1886</v>
      </c>
      <c r="D1065" s="91"/>
      <c r="E1065" s="91"/>
      <c r="F1065" s="79" t="str">
        <f t="shared" si="119"/>
        <v/>
      </c>
      <c r="G1065" s="85"/>
    </row>
    <row r="1066" spans="1:7" ht="16.149999999999999" customHeight="1">
      <c r="A1066" s="81">
        <f t="shared" si="123"/>
        <v>1061</v>
      </c>
      <c r="B1066" s="89" t="s">
        <v>1887</v>
      </c>
      <c r="C1066" s="90" t="s">
        <v>1888</v>
      </c>
      <c r="D1066" s="91"/>
      <c r="E1066" s="91"/>
      <c r="F1066" s="79" t="str">
        <f t="shared" si="119"/>
        <v/>
      </c>
      <c r="G1066" s="85"/>
    </row>
    <row r="1067" spans="1:7" ht="16.149999999999999" customHeight="1">
      <c r="A1067" s="81">
        <f t="shared" si="123"/>
        <v>1062</v>
      </c>
      <c r="B1067" s="97" t="s">
        <v>1889</v>
      </c>
      <c r="C1067" s="87" t="s">
        <v>1890</v>
      </c>
      <c r="D1067" s="87">
        <f>SUM(D1068:D1077)</f>
        <v>359.22</v>
      </c>
      <c r="E1067" s="87">
        <f>SUM(E1068:E1077)</f>
        <v>40</v>
      </c>
      <c r="F1067" s="88">
        <f t="shared" si="119"/>
        <v>11.135237458938811</v>
      </c>
      <c r="G1067" s="85"/>
    </row>
    <row r="1068" spans="1:7" ht="16.149999999999999" customHeight="1">
      <c r="A1068" s="81">
        <f t="shared" si="123"/>
        <v>1063</v>
      </c>
      <c r="B1068" s="89" t="s">
        <v>1891</v>
      </c>
      <c r="C1068" s="90" t="s">
        <v>43</v>
      </c>
      <c r="D1068" s="91"/>
      <c r="E1068" s="91"/>
      <c r="F1068" s="79" t="str">
        <f t="shared" si="119"/>
        <v/>
      </c>
      <c r="G1068" s="85"/>
    </row>
    <row r="1069" spans="1:7" ht="16.149999999999999" customHeight="1">
      <c r="A1069" s="81">
        <f t="shared" si="123"/>
        <v>1064</v>
      </c>
      <c r="B1069" s="89" t="s">
        <v>1892</v>
      </c>
      <c r="C1069" s="90" t="s">
        <v>45</v>
      </c>
      <c r="D1069" s="91"/>
      <c r="E1069" s="91"/>
      <c r="F1069" s="79" t="str">
        <f t="shared" si="119"/>
        <v/>
      </c>
      <c r="G1069" s="85"/>
    </row>
    <row r="1070" spans="1:7" ht="16.149999999999999" customHeight="1">
      <c r="A1070" s="81">
        <f t="shared" si="123"/>
        <v>1065</v>
      </c>
      <c r="B1070" s="89" t="s">
        <v>1893</v>
      </c>
      <c r="C1070" s="90" t="s">
        <v>47</v>
      </c>
      <c r="D1070" s="91"/>
      <c r="E1070" s="91"/>
      <c r="F1070" s="79" t="str">
        <f t="shared" si="119"/>
        <v/>
      </c>
      <c r="G1070" s="85"/>
    </row>
    <row r="1071" spans="1:7" ht="16.149999999999999" customHeight="1">
      <c r="A1071" s="81">
        <f t="shared" si="123"/>
        <v>1066</v>
      </c>
      <c r="B1071" s="89" t="s">
        <v>1894</v>
      </c>
      <c r="C1071" s="90" t="s">
        <v>1895</v>
      </c>
      <c r="D1071" s="91"/>
      <c r="E1071" s="91"/>
      <c r="F1071" s="79" t="str">
        <f t="shared" si="119"/>
        <v/>
      </c>
      <c r="G1071" s="85"/>
    </row>
    <row r="1072" spans="1:7" ht="16.149999999999999" customHeight="1">
      <c r="A1072" s="81">
        <f t="shared" ref="A1072:A1081" si="124">ROW()-5</f>
        <v>1067</v>
      </c>
      <c r="B1072" s="89" t="s">
        <v>1896</v>
      </c>
      <c r="C1072" s="90" t="s">
        <v>1897</v>
      </c>
      <c r="D1072" s="91">
        <v>357.22</v>
      </c>
      <c r="E1072" s="91">
        <v>40</v>
      </c>
      <c r="F1072" s="79">
        <f t="shared" si="119"/>
        <v>11.197581322434354</v>
      </c>
      <c r="G1072" s="85"/>
    </row>
    <row r="1073" spans="1:7" ht="16.149999999999999" customHeight="1">
      <c r="A1073" s="81">
        <f t="shared" si="124"/>
        <v>1068</v>
      </c>
      <c r="B1073" s="89" t="s">
        <v>1898</v>
      </c>
      <c r="C1073" s="90" t="s">
        <v>1899</v>
      </c>
      <c r="D1073" s="91"/>
      <c r="E1073" s="91"/>
      <c r="F1073" s="79" t="str">
        <f t="shared" si="119"/>
        <v/>
      </c>
      <c r="G1073" s="85"/>
    </row>
    <row r="1074" spans="1:7" ht="16.149999999999999" customHeight="1">
      <c r="A1074" s="81">
        <f t="shared" si="124"/>
        <v>1069</v>
      </c>
      <c r="B1074" s="89" t="s">
        <v>1900</v>
      </c>
      <c r="C1074" s="90" t="s">
        <v>1901</v>
      </c>
      <c r="D1074" s="91"/>
      <c r="E1074" s="91"/>
      <c r="F1074" s="79" t="str">
        <f t="shared" si="119"/>
        <v/>
      </c>
      <c r="G1074" s="85"/>
    </row>
    <row r="1075" spans="1:7" ht="16.149999999999999" customHeight="1">
      <c r="A1075" s="81">
        <f t="shared" si="124"/>
        <v>1070</v>
      </c>
      <c r="B1075" s="89" t="s">
        <v>1902</v>
      </c>
      <c r="C1075" s="90" t="s">
        <v>1903</v>
      </c>
      <c r="D1075" s="91"/>
      <c r="E1075" s="91"/>
      <c r="F1075" s="79" t="str">
        <f t="shared" si="119"/>
        <v/>
      </c>
      <c r="G1075" s="85"/>
    </row>
    <row r="1076" spans="1:7" ht="16.149999999999999" customHeight="1">
      <c r="A1076" s="81">
        <f t="shared" si="124"/>
        <v>1071</v>
      </c>
      <c r="B1076" s="89" t="s">
        <v>1904</v>
      </c>
      <c r="C1076" s="90" t="s">
        <v>62</v>
      </c>
      <c r="D1076" s="91"/>
      <c r="E1076" s="91"/>
      <c r="F1076" s="79" t="str">
        <f t="shared" si="119"/>
        <v/>
      </c>
      <c r="G1076" s="85"/>
    </row>
    <row r="1077" spans="1:7" ht="16.149999999999999" customHeight="1">
      <c r="A1077" s="81">
        <f t="shared" si="124"/>
        <v>1072</v>
      </c>
      <c r="B1077" s="89" t="s">
        <v>1905</v>
      </c>
      <c r="C1077" s="90" t="s">
        <v>1906</v>
      </c>
      <c r="D1077" s="91">
        <v>2</v>
      </c>
      <c r="E1077" s="91"/>
      <c r="F1077" s="79">
        <f t="shared" si="119"/>
        <v>0</v>
      </c>
      <c r="G1077" s="85"/>
    </row>
    <row r="1078" spans="1:7" ht="16.149999999999999" customHeight="1">
      <c r="A1078" s="81">
        <f t="shared" si="124"/>
        <v>1073</v>
      </c>
      <c r="B1078" s="97" t="s">
        <v>1907</v>
      </c>
      <c r="C1078" s="87" t="s">
        <v>1908</v>
      </c>
      <c r="D1078" s="87">
        <f>SUM(D1079:D1084)</f>
        <v>243.92</v>
      </c>
      <c r="E1078" s="87">
        <f>SUM(E1079:E1084)</f>
        <v>187.34</v>
      </c>
      <c r="F1078" s="88">
        <f t="shared" si="119"/>
        <v>76.803870121351267</v>
      </c>
      <c r="G1078" s="85"/>
    </row>
    <row r="1079" spans="1:7" ht="16.149999999999999" customHeight="1">
      <c r="A1079" s="81">
        <f t="shared" si="124"/>
        <v>1074</v>
      </c>
      <c r="B1079" s="89" t="s">
        <v>1909</v>
      </c>
      <c r="C1079" s="90" t="s">
        <v>1910</v>
      </c>
      <c r="D1079" s="91">
        <v>30</v>
      </c>
      <c r="E1079" s="91"/>
      <c r="F1079" s="79">
        <f t="shared" si="119"/>
        <v>0</v>
      </c>
      <c r="G1079" s="85"/>
    </row>
    <row r="1080" spans="1:7" ht="16.149999999999999" customHeight="1">
      <c r="A1080" s="81">
        <f t="shared" si="124"/>
        <v>1075</v>
      </c>
      <c r="B1080" s="89" t="s">
        <v>1911</v>
      </c>
      <c r="C1080" s="90" t="s">
        <v>1912</v>
      </c>
      <c r="D1080" s="91"/>
      <c r="E1080" s="91"/>
      <c r="F1080" s="79" t="str">
        <f t="shared" si="119"/>
        <v/>
      </c>
      <c r="G1080" s="85"/>
    </row>
    <row r="1081" spans="1:7" ht="16.149999999999999" customHeight="1">
      <c r="A1081" s="81">
        <f t="shared" si="124"/>
        <v>1076</v>
      </c>
      <c r="B1081" s="89" t="s">
        <v>1913</v>
      </c>
      <c r="C1081" s="90" t="s">
        <v>1914</v>
      </c>
      <c r="D1081" s="91">
        <v>198.92</v>
      </c>
      <c r="E1081" s="91">
        <v>175.82</v>
      </c>
      <c r="F1081" s="79">
        <f t="shared" si="119"/>
        <v>88.38729137341646</v>
      </c>
      <c r="G1081" s="85"/>
    </row>
    <row r="1082" spans="1:7" ht="16.149999999999999" customHeight="1">
      <c r="A1082" s="81">
        <f t="shared" ref="A1082:A1091" si="125">ROW()-5</f>
        <v>1077</v>
      </c>
      <c r="B1082" s="89" t="s">
        <v>1915</v>
      </c>
      <c r="C1082" s="90" t="s">
        <v>1916</v>
      </c>
      <c r="D1082" s="91">
        <v>15</v>
      </c>
      <c r="E1082" s="91"/>
      <c r="F1082" s="79">
        <f t="shared" si="119"/>
        <v>0</v>
      </c>
      <c r="G1082" s="85"/>
    </row>
    <row r="1083" spans="1:7" ht="16.149999999999999" customHeight="1">
      <c r="A1083" s="81">
        <f t="shared" si="125"/>
        <v>1078</v>
      </c>
      <c r="B1083" s="89" t="s">
        <v>1917</v>
      </c>
      <c r="C1083" s="90" t="s">
        <v>1918</v>
      </c>
      <c r="D1083" s="91"/>
      <c r="E1083" s="91"/>
      <c r="F1083" s="79" t="str">
        <f t="shared" si="119"/>
        <v/>
      </c>
      <c r="G1083" s="85"/>
    </row>
    <row r="1084" spans="1:7" ht="16.149999999999999" customHeight="1">
      <c r="A1084" s="81">
        <f t="shared" si="125"/>
        <v>1079</v>
      </c>
      <c r="B1084" s="89" t="s">
        <v>1919</v>
      </c>
      <c r="C1084" s="90" t="s">
        <v>1920</v>
      </c>
      <c r="D1084" s="91"/>
      <c r="E1084" s="91">
        <v>11.52</v>
      </c>
      <c r="F1084" s="79" t="str">
        <f t="shared" si="119"/>
        <v/>
      </c>
      <c r="G1084" s="85"/>
    </row>
    <row r="1085" spans="1:7" ht="16.149999999999999" customHeight="1">
      <c r="A1085" s="81">
        <f t="shared" si="125"/>
        <v>1080</v>
      </c>
      <c r="B1085" s="97" t="s">
        <v>1921</v>
      </c>
      <c r="C1085" s="87" t="s">
        <v>1922</v>
      </c>
      <c r="D1085" s="87">
        <f>SUM(D1086:D1090)</f>
        <v>0</v>
      </c>
      <c r="E1085" s="87">
        <f>SUM(E1086:E1090)</f>
        <v>0</v>
      </c>
      <c r="F1085" s="88" t="str">
        <f t="shared" si="119"/>
        <v/>
      </c>
      <c r="G1085" s="85"/>
    </row>
    <row r="1086" spans="1:7" ht="16.149999999999999" customHeight="1">
      <c r="A1086" s="81">
        <f t="shared" si="125"/>
        <v>1081</v>
      </c>
      <c r="B1086" s="89" t="s">
        <v>1923</v>
      </c>
      <c r="C1086" s="90" t="s">
        <v>1924</v>
      </c>
      <c r="D1086" s="91"/>
      <c r="E1086" s="91"/>
      <c r="F1086" s="79" t="str">
        <f t="shared" si="119"/>
        <v/>
      </c>
      <c r="G1086" s="85"/>
    </row>
    <row r="1087" spans="1:7" ht="16.149999999999999" customHeight="1">
      <c r="A1087" s="81">
        <f t="shared" si="125"/>
        <v>1082</v>
      </c>
      <c r="B1087" s="89" t="s">
        <v>1925</v>
      </c>
      <c r="C1087" s="90" t="s">
        <v>1926</v>
      </c>
      <c r="D1087" s="91"/>
      <c r="E1087" s="91"/>
      <c r="F1087" s="79" t="str">
        <f t="shared" si="119"/>
        <v/>
      </c>
      <c r="G1087" s="85"/>
    </row>
    <row r="1088" spans="1:7" ht="16.149999999999999" customHeight="1">
      <c r="A1088" s="81">
        <f t="shared" si="125"/>
        <v>1083</v>
      </c>
      <c r="B1088" s="89" t="s">
        <v>1927</v>
      </c>
      <c r="C1088" s="90" t="s">
        <v>1928</v>
      </c>
      <c r="D1088" s="91"/>
      <c r="E1088" s="91"/>
      <c r="F1088" s="79" t="str">
        <f t="shared" si="119"/>
        <v/>
      </c>
      <c r="G1088" s="85"/>
    </row>
    <row r="1089" spans="1:7" ht="16.149999999999999" customHeight="1">
      <c r="A1089" s="81">
        <f t="shared" si="125"/>
        <v>1084</v>
      </c>
      <c r="B1089" s="89" t="s">
        <v>1929</v>
      </c>
      <c r="C1089" s="90" t="s">
        <v>1930</v>
      </c>
      <c r="D1089" s="91"/>
      <c r="E1089" s="91"/>
      <c r="F1089" s="79" t="str">
        <f t="shared" si="119"/>
        <v/>
      </c>
      <c r="G1089" s="85"/>
    </row>
    <row r="1090" spans="1:7" ht="16.149999999999999" customHeight="1">
      <c r="A1090" s="81">
        <f t="shared" si="125"/>
        <v>1085</v>
      </c>
      <c r="B1090" s="89" t="s">
        <v>1931</v>
      </c>
      <c r="C1090" s="90" t="s">
        <v>1932</v>
      </c>
      <c r="D1090" s="91"/>
      <c r="E1090" s="91"/>
      <c r="F1090" s="79" t="str">
        <f t="shared" si="119"/>
        <v/>
      </c>
      <c r="G1090" s="85"/>
    </row>
    <row r="1091" spans="1:7" ht="16.149999999999999" customHeight="1">
      <c r="A1091" s="81">
        <f t="shared" si="125"/>
        <v>1086</v>
      </c>
      <c r="B1091" s="97" t="s">
        <v>1933</v>
      </c>
      <c r="C1091" s="87" t="s">
        <v>1934</v>
      </c>
      <c r="D1091" s="87">
        <f>SUM(D1092:D1093)</f>
        <v>0</v>
      </c>
      <c r="E1091" s="87">
        <f>SUM(E1092:E1093)</f>
        <v>0</v>
      </c>
      <c r="F1091" s="88" t="str">
        <f t="shared" si="119"/>
        <v/>
      </c>
      <c r="G1091" s="85"/>
    </row>
    <row r="1092" spans="1:7" ht="16.149999999999999" customHeight="1">
      <c r="A1092" s="81">
        <f t="shared" ref="A1092:A1101" si="126">ROW()-5</f>
        <v>1087</v>
      </c>
      <c r="B1092" s="89" t="s">
        <v>1935</v>
      </c>
      <c r="C1092" s="90" t="s">
        <v>1936</v>
      </c>
      <c r="D1092" s="91"/>
      <c r="E1092" s="91"/>
      <c r="F1092" s="79" t="str">
        <f t="shared" si="119"/>
        <v/>
      </c>
      <c r="G1092" s="85"/>
    </row>
    <row r="1093" spans="1:7" ht="16.149999999999999" customHeight="1">
      <c r="A1093" s="81">
        <f t="shared" si="126"/>
        <v>1088</v>
      </c>
      <c r="B1093" s="89" t="s">
        <v>1937</v>
      </c>
      <c r="C1093" s="90" t="s">
        <v>1938</v>
      </c>
      <c r="D1093" s="91"/>
      <c r="E1093" s="91"/>
      <c r="F1093" s="79" t="str">
        <f t="shared" si="119"/>
        <v/>
      </c>
      <c r="G1093" s="85"/>
    </row>
    <row r="1094" spans="1:7" ht="16.149999999999999" customHeight="1">
      <c r="A1094" s="81">
        <f t="shared" si="126"/>
        <v>1089</v>
      </c>
      <c r="B1094" s="97" t="s">
        <v>1939</v>
      </c>
      <c r="C1094" s="87" t="s">
        <v>1940</v>
      </c>
      <c r="D1094" s="87">
        <f>SUM(D1095:D1096)</f>
        <v>0</v>
      </c>
      <c r="E1094" s="87">
        <f>SUM(E1095:E1096)</f>
        <v>0</v>
      </c>
      <c r="F1094" s="88" t="str">
        <f t="shared" ref="F1094:F1134" si="127">IF(D1094=0,"",E1094/D1094*100)</f>
        <v/>
      </c>
      <c r="G1094" s="85"/>
    </row>
    <row r="1095" spans="1:7" ht="16.149999999999999" customHeight="1">
      <c r="A1095" s="81">
        <f t="shared" si="126"/>
        <v>1090</v>
      </c>
      <c r="B1095" s="89" t="s">
        <v>1941</v>
      </c>
      <c r="C1095" s="90" t="s">
        <v>1942</v>
      </c>
      <c r="D1095" s="91"/>
      <c r="E1095" s="91"/>
      <c r="F1095" s="79" t="str">
        <f t="shared" si="127"/>
        <v/>
      </c>
      <c r="G1095" s="85"/>
    </row>
    <row r="1096" spans="1:7" ht="16.149999999999999" customHeight="1">
      <c r="A1096" s="81">
        <f t="shared" si="126"/>
        <v>1091</v>
      </c>
      <c r="B1096" s="89" t="s">
        <v>1943</v>
      </c>
      <c r="C1096" s="90" t="s">
        <v>1940</v>
      </c>
      <c r="D1096" s="91"/>
      <c r="E1096" s="91"/>
      <c r="F1096" s="79" t="str">
        <f t="shared" si="127"/>
        <v/>
      </c>
      <c r="G1096" s="85"/>
    </row>
    <row r="1097" spans="1:7" ht="16.149999999999999" customHeight="1">
      <c r="A1097" s="81">
        <f t="shared" si="126"/>
        <v>1092</v>
      </c>
      <c r="B1097" s="98" t="s">
        <v>1944</v>
      </c>
      <c r="C1097" s="96" t="s">
        <v>1945</v>
      </c>
      <c r="D1097" s="96">
        <f>D1098+D1120+D1130+D1140+D1147+D1152+D1157+D1162+D1165+D1166</f>
        <v>0</v>
      </c>
      <c r="E1097" s="96">
        <f>E1098+E1120+E1130+E1140+E1147+E1152+E1157+E1162+E1165+E1166</f>
        <v>0</v>
      </c>
      <c r="F1097" s="84" t="str">
        <f t="shared" si="127"/>
        <v/>
      </c>
      <c r="G1097" s="85"/>
    </row>
    <row r="1098" spans="1:7" ht="16.149999999999999" customHeight="1">
      <c r="A1098" s="81">
        <f t="shared" si="126"/>
        <v>1093</v>
      </c>
      <c r="B1098" s="97" t="s">
        <v>1946</v>
      </c>
      <c r="C1098" s="87" t="s">
        <v>1947</v>
      </c>
      <c r="D1098" s="87">
        <f>SUM(D1099:D1119)</f>
        <v>0</v>
      </c>
      <c r="E1098" s="87">
        <f>SUM(E1099:E1119)</f>
        <v>0</v>
      </c>
      <c r="F1098" s="88" t="str">
        <f t="shared" si="127"/>
        <v/>
      </c>
      <c r="G1098" s="85"/>
    </row>
    <row r="1099" spans="1:7" ht="16.149999999999999" customHeight="1">
      <c r="A1099" s="81">
        <f t="shared" si="126"/>
        <v>1094</v>
      </c>
      <c r="B1099" s="89" t="s">
        <v>1948</v>
      </c>
      <c r="C1099" s="90" t="s">
        <v>43</v>
      </c>
      <c r="D1099" s="91"/>
      <c r="E1099" s="91"/>
      <c r="F1099" s="79" t="str">
        <f t="shared" si="127"/>
        <v/>
      </c>
      <c r="G1099" s="85"/>
    </row>
    <row r="1100" spans="1:7" ht="16.149999999999999" customHeight="1">
      <c r="A1100" s="81">
        <f t="shared" si="126"/>
        <v>1095</v>
      </c>
      <c r="B1100" s="89" t="s">
        <v>1949</v>
      </c>
      <c r="C1100" s="90" t="s">
        <v>45</v>
      </c>
      <c r="D1100" s="91"/>
      <c r="E1100" s="91"/>
      <c r="F1100" s="79" t="str">
        <f t="shared" si="127"/>
        <v/>
      </c>
      <c r="G1100" s="85"/>
    </row>
    <row r="1101" spans="1:7" ht="16.149999999999999" customHeight="1">
      <c r="A1101" s="81">
        <f t="shared" si="126"/>
        <v>1096</v>
      </c>
      <c r="B1101" s="89" t="s">
        <v>1950</v>
      </c>
      <c r="C1101" s="90" t="s">
        <v>47</v>
      </c>
      <c r="D1101" s="91"/>
      <c r="E1101" s="91"/>
      <c r="F1101" s="79" t="str">
        <f t="shared" si="127"/>
        <v/>
      </c>
      <c r="G1101" s="85"/>
    </row>
    <row r="1102" spans="1:7" ht="16.149999999999999" customHeight="1">
      <c r="A1102" s="81">
        <f t="shared" ref="A1102:A1111" si="128">ROW()-5</f>
        <v>1097</v>
      </c>
      <c r="B1102" s="89" t="s">
        <v>1951</v>
      </c>
      <c r="C1102" s="90" t="s">
        <v>1952</v>
      </c>
      <c r="D1102" s="91"/>
      <c r="E1102" s="91"/>
      <c r="F1102" s="79" t="str">
        <f t="shared" si="127"/>
        <v/>
      </c>
      <c r="G1102" s="85"/>
    </row>
    <row r="1103" spans="1:7" ht="16.149999999999999" customHeight="1">
      <c r="A1103" s="81">
        <f t="shared" si="128"/>
        <v>1098</v>
      </c>
      <c r="B1103" s="89" t="s">
        <v>1953</v>
      </c>
      <c r="C1103" s="90" t="s">
        <v>1954</v>
      </c>
      <c r="D1103" s="91"/>
      <c r="E1103" s="91"/>
      <c r="F1103" s="79" t="str">
        <f t="shared" si="127"/>
        <v/>
      </c>
      <c r="G1103" s="85"/>
    </row>
    <row r="1104" spans="1:7" ht="16.149999999999999" customHeight="1">
      <c r="A1104" s="81">
        <f t="shared" si="128"/>
        <v>1099</v>
      </c>
      <c r="B1104" s="89" t="s">
        <v>1955</v>
      </c>
      <c r="C1104" s="90" t="s">
        <v>1956</v>
      </c>
      <c r="D1104" s="91"/>
      <c r="E1104" s="91"/>
      <c r="F1104" s="79" t="str">
        <f t="shared" si="127"/>
        <v/>
      </c>
      <c r="G1104" s="85"/>
    </row>
    <row r="1105" spans="1:7" ht="16.149999999999999" customHeight="1">
      <c r="A1105" s="81">
        <f t="shared" si="128"/>
        <v>1100</v>
      </c>
      <c r="B1105" s="89" t="s">
        <v>1957</v>
      </c>
      <c r="C1105" s="90" t="s">
        <v>1958</v>
      </c>
      <c r="D1105" s="91"/>
      <c r="E1105" s="91"/>
      <c r="F1105" s="79" t="str">
        <f t="shared" si="127"/>
        <v/>
      </c>
      <c r="G1105" s="85"/>
    </row>
    <row r="1106" spans="1:7" ht="16.149999999999999" customHeight="1">
      <c r="A1106" s="81">
        <f t="shared" si="128"/>
        <v>1101</v>
      </c>
      <c r="B1106" s="89" t="s">
        <v>1959</v>
      </c>
      <c r="C1106" s="90" t="s">
        <v>1960</v>
      </c>
      <c r="D1106" s="91"/>
      <c r="E1106" s="91"/>
      <c r="F1106" s="79" t="str">
        <f t="shared" si="127"/>
        <v/>
      </c>
      <c r="G1106" s="85"/>
    </row>
    <row r="1107" spans="1:7" ht="16.149999999999999" customHeight="1">
      <c r="A1107" s="81">
        <f t="shared" si="128"/>
        <v>1102</v>
      </c>
      <c r="B1107" s="89" t="s">
        <v>1961</v>
      </c>
      <c r="C1107" s="90" t="s">
        <v>1962</v>
      </c>
      <c r="D1107" s="91"/>
      <c r="E1107" s="91"/>
      <c r="F1107" s="79" t="str">
        <f t="shared" si="127"/>
        <v/>
      </c>
      <c r="G1107" s="85"/>
    </row>
    <row r="1108" spans="1:7" ht="16.149999999999999" customHeight="1">
      <c r="A1108" s="81">
        <f t="shared" si="128"/>
        <v>1103</v>
      </c>
      <c r="B1108" s="89" t="s">
        <v>1963</v>
      </c>
      <c r="C1108" s="90" t="s">
        <v>1964</v>
      </c>
      <c r="D1108" s="91"/>
      <c r="E1108" s="91"/>
      <c r="F1108" s="79" t="str">
        <f t="shared" si="127"/>
        <v/>
      </c>
      <c r="G1108" s="85"/>
    </row>
    <row r="1109" spans="1:7" ht="16.149999999999999" customHeight="1">
      <c r="A1109" s="81">
        <f t="shared" si="128"/>
        <v>1104</v>
      </c>
      <c r="B1109" s="89" t="s">
        <v>1965</v>
      </c>
      <c r="C1109" s="90" t="s">
        <v>1966</v>
      </c>
      <c r="D1109" s="91"/>
      <c r="E1109" s="91"/>
      <c r="F1109" s="79" t="str">
        <f t="shared" si="127"/>
        <v/>
      </c>
      <c r="G1109" s="85"/>
    </row>
    <row r="1110" spans="1:7" ht="16.149999999999999" customHeight="1">
      <c r="A1110" s="81">
        <f t="shared" si="128"/>
        <v>1105</v>
      </c>
      <c r="B1110" s="89" t="s">
        <v>1967</v>
      </c>
      <c r="C1110" s="90" t="s">
        <v>1968</v>
      </c>
      <c r="D1110" s="91"/>
      <c r="E1110" s="91"/>
      <c r="F1110" s="79" t="str">
        <f t="shared" si="127"/>
        <v/>
      </c>
      <c r="G1110" s="85"/>
    </row>
    <row r="1111" spans="1:7" ht="16.149999999999999" customHeight="1">
      <c r="A1111" s="81">
        <f t="shared" si="128"/>
        <v>1106</v>
      </c>
      <c r="B1111" s="89" t="s">
        <v>1969</v>
      </c>
      <c r="C1111" s="90" t="s">
        <v>1970</v>
      </c>
      <c r="D1111" s="91"/>
      <c r="E1111" s="91"/>
      <c r="F1111" s="79" t="str">
        <f t="shared" si="127"/>
        <v/>
      </c>
      <c r="G1111" s="85"/>
    </row>
    <row r="1112" spans="1:7" ht="16.149999999999999" customHeight="1">
      <c r="A1112" s="81">
        <f t="shared" ref="A1112:A1121" si="129">ROW()-5</f>
        <v>1107</v>
      </c>
      <c r="B1112" s="89" t="s">
        <v>1971</v>
      </c>
      <c r="C1112" s="90" t="s">
        <v>1972</v>
      </c>
      <c r="D1112" s="91"/>
      <c r="E1112" s="91"/>
      <c r="F1112" s="79" t="str">
        <f t="shared" si="127"/>
        <v/>
      </c>
      <c r="G1112" s="85"/>
    </row>
    <row r="1113" spans="1:7" ht="16.149999999999999" customHeight="1">
      <c r="A1113" s="81">
        <f t="shared" si="129"/>
        <v>1108</v>
      </c>
      <c r="B1113" s="89" t="s">
        <v>1973</v>
      </c>
      <c r="C1113" s="90" t="s">
        <v>1974</v>
      </c>
      <c r="D1113" s="91"/>
      <c r="E1113" s="91"/>
      <c r="F1113" s="79" t="str">
        <f t="shared" si="127"/>
        <v/>
      </c>
      <c r="G1113" s="85"/>
    </row>
    <row r="1114" spans="1:7" ht="16.149999999999999" customHeight="1">
      <c r="A1114" s="81">
        <f t="shared" si="129"/>
        <v>1109</v>
      </c>
      <c r="B1114" s="89" t="s">
        <v>1975</v>
      </c>
      <c r="C1114" s="90" t="s">
        <v>1976</v>
      </c>
      <c r="D1114" s="91"/>
      <c r="E1114" s="91"/>
      <c r="F1114" s="79" t="str">
        <f t="shared" si="127"/>
        <v/>
      </c>
      <c r="G1114" s="85"/>
    </row>
    <row r="1115" spans="1:7" ht="16.149999999999999" customHeight="1">
      <c r="A1115" s="81">
        <f t="shared" si="129"/>
        <v>1110</v>
      </c>
      <c r="B1115" s="89" t="s">
        <v>1977</v>
      </c>
      <c r="C1115" s="90" t="s">
        <v>1978</v>
      </c>
      <c r="D1115" s="91"/>
      <c r="E1115" s="91"/>
      <c r="F1115" s="79" t="str">
        <f t="shared" si="127"/>
        <v/>
      </c>
      <c r="G1115" s="85"/>
    </row>
    <row r="1116" spans="1:7" ht="16.149999999999999" customHeight="1">
      <c r="A1116" s="81">
        <f t="shared" si="129"/>
        <v>1111</v>
      </c>
      <c r="B1116" s="89" t="s">
        <v>1979</v>
      </c>
      <c r="C1116" s="90" t="s">
        <v>1980</v>
      </c>
      <c r="D1116" s="91"/>
      <c r="E1116" s="91"/>
      <c r="F1116" s="79" t="str">
        <f t="shared" si="127"/>
        <v/>
      </c>
      <c r="G1116" s="85"/>
    </row>
    <row r="1117" spans="1:7" ht="16.149999999999999" customHeight="1">
      <c r="A1117" s="81">
        <f t="shared" si="129"/>
        <v>1112</v>
      </c>
      <c r="B1117" s="89" t="s">
        <v>1981</v>
      </c>
      <c r="C1117" s="90" t="s">
        <v>1982</v>
      </c>
      <c r="D1117" s="91"/>
      <c r="E1117" s="91"/>
      <c r="F1117" s="79" t="str">
        <f t="shared" si="127"/>
        <v/>
      </c>
      <c r="G1117" s="85"/>
    </row>
    <row r="1118" spans="1:7" ht="16.149999999999999" customHeight="1">
      <c r="A1118" s="81">
        <f t="shared" si="129"/>
        <v>1113</v>
      </c>
      <c r="B1118" s="89" t="s">
        <v>1983</v>
      </c>
      <c r="C1118" s="90" t="s">
        <v>1984</v>
      </c>
      <c r="D1118" s="91"/>
      <c r="E1118" s="91"/>
      <c r="F1118" s="79" t="str">
        <f t="shared" si="127"/>
        <v/>
      </c>
      <c r="G1118" s="85"/>
    </row>
    <row r="1119" spans="1:7" ht="16.149999999999999" customHeight="1">
      <c r="A1119" s="81">
        <f t="shared" si="129"/>
        <v>1114</v>
      </c>
      <c r="B1119" s="89" t="s">
        <v>1985</v>
      </c>
      <c r="C1119" s="90" t="s">
        <v>1986</v>
      </c>
      <c r="D1119" s="91"/>
      <c r="E1119" s="91"/>
      <c r="F1119" s="79" t="str">
        <f t="shared" si="127"/>
        <v/>
      </c>
      <c r="G1119" s="85"/>
    </row>
    <row r="1120" spans="1:7" ht="16.149999999999999" customHeight="1">
      <c r="A1120" s="81">
        <f t="shared" si="129"/>
        <v>1115</v>
      </c>
      <c r="B1120" s="97" t="s">
        <v>1987</v>
      </c>
      <c r="C1120" s="87" t="s">
        <v>1988</v>
      </c>
      <c r="D1120" s="87">
        <f>SUM(D1121:D1129)</f>
        <v>0</v>
      </c>
      <c r="E1120" s="87">
        <f>SUM(E1121:E1129)</f>
        <v>0</v>
      </c>
      <c r="F1120" s="88" t="str">
        <f t="shared" si="127"/>
        <v/>
      </c>
      <c r="G1120" s="85"/>
    </row>
    <row r="1121" spans="1:7" ht="16.149999999999999" customHeight="1">
      <c r="A1121" s="81">
        <f t="shared" si="129"/>
        <v>1116</v>
      </c>
      <c r="B1121" s="89" t="s">
        <v>1989</v>
      </c>
      <c r="C1121" s="90" t="s">
        <v>43</v>
      </c>
      <c r="D1121" s="91"/>
      <c r="E1121" s="91"/>
      <c r="F1121" s="79" t="str">
        <f t="shared" si="127"/>
        <v/>
      </c>
      <c r="G1121" s="85"/>
    </row>
    <row r="1122" spans="1:7" ht="16.149999999999999" customHeight="1">
      <c r="A1122" s="81">
        <f t="shared" ref="A1122:A1131" si="130">ROW()-5</f>
        <v>1117</v>
      </c>
      <c r="B1122" s="89" t="s">
        <v>1990</v>
      </c>
      <c r="C1122" s="90" t="s">
        <v>45</v>
      </c>
      <c r="D1122" s="91"/>
      <c r="E1122" s="91"/>
      <c r="F1122" s="79" t="str">
        <f t="shared" si="127"/>
        <v/>
      </c>
      <c r="G1122" s="85"/>
    </row>
    <row r="1123" spans="1:7" ht="16.149999999999999" customHeight="1">
      <c r="A1123" s="81">
        <f t="shared" si="130"/>
        <v>1118</v>
      </c>
      <c r="B1123" s="89" t="s">
        <v>1991</v>
      </c>
      <c r="C1123" s="90" t="s">
        <v>47</v>
      </c>
      <c r="D1123" s="91"/>
      <c r="E1123" s="91"/>
      <c r="F1123" s="79" t="str">
        <f t="shared" si="127"/>
        <v/>
      </c>
      <c r="G1123" s="85"/>
    </row>
    <row r="1124" spans="1:7" ht="16.149999999999999" customHeight="1">
      <c r="A1124" s="81">
        <f t="shared" si="130"/>
        <v>1119</v>
      </c>
      <c r="B1124" s="89" t="s">
        <v>1992</v>
      </c>
      <c r="C1124" s="90" t="s">
        <v>1993</v>
      </c>
      <c r="D1124" s="91"/>
      <c r="E1124" s="91"/>
      <c r="F1124" s="79" t="str">
        <f t="shared" si="127"/>
        <v/>
      </c>
      <c r="G1124" s="85"/>
    </row>
    <row r="1125" spans="1:7" ht="16.149999999999999" customHeight="1">
      <c r="A1125" s="81">
        <f t="shared" si="130"/>
        <v>1120</v>
      </c>
      <c r="B1125" s="89" t="s">
        <v>1994</v>
      </c>
      <c r="C1125" s="90" t="s">
        <v>1995</v>
      </c>
      <c r="D1125" s="91"/>
      <c r="E1125" s="91"/>
      <c r="F1125" s="79" t="str">
        <f t="shared" si="127"/>
        <v/>
      </c>
      <c r="G1125" s="85"/>
    </row>
    <row r="1126" spans="1:7" ht="16.149999999999999" customHeight="1">
      <c r="A1126" s="81">
        <f t="shared" si="130"/>
        <v>1121</v>
      </c>
      <c r="B1126" s="89" t="s">
        <v>1996</v>
      </c>
      <c r="C1126" s="90" t="s">
        <v>1997</v>
      </c>
      <c r="D1126" s="91"/>
      <c r="E1126" s="91"/>
      <c r="F1126" s="79" t="str">
        <f t="shared" si="127"/>
        <v/>
      </c>
      <c r="G1126" s="85"/>
    </row>
    <row r="1127" spans="1:7" ht="16.149999999999999" customHeight="1">
      <c r="A1127" s="81">
        <f t="shared" si="130"/>
        <v>1122</v>
      </c>
      <c r="B1127" s="89" t="s">
        <v>1998</v>
      </c>
      <c r="C1127" s="90" t="s">
        <v>1999</v>
      </c>
      <c r="D1127" s="91"/>
      <c r="E1127" s="91"/>
      <c r="F1127" s="79" t="str">
        <f t="shared" si="127"/>
        <v/>
      </c>
      <c r="G1127" s="85"/>
    </row>
    <row r="1128" spans="1:7" ht="16.149999999999999" customHeight="1">
      <c r="A1128" s="81">
        <f t="shared" si="130"/>
        <v>1123</v>
      </c>
      <c r="B1128" s="89" t="s">
        <v>2000</v>
      </c>
      <c r="C1128" s="90" t="s">
        <v>2001</v>
      </c>
      <c r="D1128" s="91"/>
      <c r="E1128" s="91"/>
      <c r="F1128" s="79" t="str">
        <f t="shared" si="127"/>
        <v/>
      </c>
      <c r="G1128" s="85"/>
    </row>
    <row r="1129" spans="1:7" ht="16.149999999999999" customHeight="1">
      <c r="A1129" s="81">
        <f t="shared" si="130"/>
        <v>1124</v>
      </c>
      <c r="B1129" s="89" t="s">
        <v>2002</v>
      </c>
      <c r="C1129" s="90" t="s">
        <v>2003</v>
      </c>
      <c r="D1129" s="91"/>
      <c r="E1129" s="91"/>
      <c r="F1129" s="79" t="str">
        <f t="shared" si="127"/>
        <v/>
      </c>
      <c r="G1129" s="85"/>
    </row>
    <row r="1130" spans="1:7" ht="16.149999999999999" customHeight="1">
      <c r="A1130" s="81">
        <f t="shared" si="130"/>
        <v>1125</v>
      </c>
      <c r="B1130" s="97" t="s">
        <v>2004</v>
      </c>
      <c r="C1130" s="87" t="s">
        <v>2005</v>
      </c>
      <c r="D1130" s="87">
        <f>SUM(D1131:D1139)</f>
        <v>0</v>
      </c>
      <c r="E1130" s="87">
        <f>SUM(E1131:E1139)</f>
        <v>0</v>
      </c>
      <c r="F1130" s="88" t="str">
        <f t="shared" si="127"/>
        <v/>
      </c>
      <c r="G1130" s="85"/>
    </row>
    <row r="1131" spans="1:7" ht="16.149999999999999" customHeight="1">
      <c r="A1131" s="81">
        <f t="shared" si="130"/>
        <v>1126</v>
      </c>
      <c r="B1131" s="89" t="s">
        <v>2006</v>
      </c>
      <c r="C1131" s="90" t="s">
        <v>43</v>
      </c>
      <c r="D1131" s="91"/>
      <c r="E1131" s="91"/>
      <c r="F1131" s="79" t="str">
        <f t="shared" si="127"/>
        <v/>
      </c>
      <c r="G1131" s="85"/>
    </row>
    <row r="1132" spans="1:7" ht="16.149999999999999" customHeight="1">
      <c r="A1132" s="81">
        <f t="shared" ref="A1132:A1141" si="131">ROW()-5</f>
        <v>1127</v>
      </c>
      <c r="B1132" s="89" t="s">
        <v>2007</v>
      </c>
      <c r="C1132" s="90" t="s">
        <v>45</v>
      </c>
      <c r="D1132" s="91"/>
      <c r="E1132" s="91"/>
      <c r="F1132" s="79" t="str">
        <f t="shared" si="127"/>
        <v/>
      </c>
      <c r="G1132" s="85"/>
    </row>
    <row r="1133" spans="1:7" ht="16.149999999999999" customHeight="1">
      <c r="A1133" s="81">
        <f t="shared" si="131"/>
        <v>1128</v>
      </c>
      <c r="B1133" s="89" t="s">
        <v>2008</v>
      </c>
      <c r="C1133" s="90" t="s">
        <v>47</v>
      </c>
      <c r="D1133" s="91"/>
      <c r="E1133" s="91"/>
      <c r="F1133" s="79" t="str">
        <f t="shared" si="127"/>
        <v/>
      </c>
      <c r="G1133" s="85"/>
    </row>
    <row r="1134" spans="1:7" ht="16.149999999999999" customHeight="1">
      <c r="A1134" s="81">
        <f t="shared" si="131"/>
        <v>1129</v>
      </c>
      <c r="B1134" s="89" t="s">
        <v>2009</v>
      </c>
      <c r="C1134" s="90" t="s">
        <v>2010</v>
      </c>
      <c r="D1134" s="91"/>
      <c r="E1134" s="91"/>
      <c r="F1134" s="79" t="str">
        <f t="shared" si="127"/>
        <v/>
      </c>
      <c r="G1134" s="85"/>
    </row>
    <row r="1135" spans="1:7" ht="16.149999999999999" customHeight="1">
      <c r="A1135" s="81">
        <f t="shared" si="131"/>
        <v>1130</v>
      </c>
      <c r="B1135" s="89" t="s">
        <v>2011</v>
      </c>
      <c r="C1135" s="90" t="s">
        <v>2012</v>
      </c>
      <c r="D1135" s="91"/>
      <c r="E1135" s="91"/>
      <c r="F1135" s="79" t="str">
        <f t="shared" ref="F1135:F1161" si="132">IF(D1135=0,"",E1135/D1135*100)</f>
        <v/>
      </c>
      <c r="G1135" s="85"/>
    </row>
    <row r="1136" spans="1:7" ht="16.149999999999999" customHeight="1">
      <c r="A1136" s="81">
        <f t="shared" si="131"/>
        <v>1131</v>
      </c>
      <c r="B1136" s="89" t="s">
        <v>2013</v>
      </c>
      <c r="C1136" s="90" t="s">
        <v>2014</v>
      </c>
      <c r="D1136" s="91"/>
      <c r="E1136" s="91"/>
      <c r="F1136" s="79" t="str">
        <f t="shared" si="132"/>
        <v/>
      </c>
      <c r="G1136" s="85"/>
    </row>
    <row r="1137" spans="1:7" ht="16.149999999999999" customHeight="1">
      <c r="A1137" s="81">
        <f t="shared" si="131"/>
        <v>1132</v>
      </c>
      <c r="B1137" s="89" t="s">
        <v>2015</v>
      </c>
      <c r="C1137" s="90" t="s">
        <v>2016</v>
      </c>
      <c r="D1137" s="91"/>
      <c r="E1137" s="91"/>
      <c r="F1137" s="79" t="str">
        <f t="shared" si="132"/>
        <v/>
      </c>
      <c r="G1137" s="85"/>
    </row>
    <row r="1138" spans="1:7" ht="16.149999999999999" customHeight="1">
      <c r="A1138" s="81">
        <f t="shared" si="131"/>
        <v>1133</v>
      </c>
      <c r="B1138" s="89" t="s">
        <v>2017</v>
      </c>
      <c r="C1138" s="90" t="s">
        <v>2018</v>
      </c>
      <c r="D1138" s="91"/>
      <c r="E1138" s="91"/>
      <c r="F1138" s="79" t="str">
        <f t="shared" si="132"/>
        <v/>
      </c>
      <c r="G1138" s="85"/>
    </row>
    <row r="1139" spans="1:7" ht="16.149999999999999" customHeight="1">
      <c r="A1139" s="81">
        <f t="shared" si="131"/>
        <v>1134</v>
      </c>
      <c r="B1139" s="89" t="s">
        <v>2019</v>
      </c>
      <c r="C1139" s="90" t="s">
        <v>2020</v>
      </c>
      <c r="D1139" s="91"/>
      <c r="E1139" s="91"/>
      <c r="F1139" s="79" t="str">
        <f t="shared" si="132"/>
        <v/>
      </c>
      <c r="G1139" s="85"/>
    </row>
    <row r="1140" spans="1:7" ht="16.149999999999999" customHeight="1">
      <c r="A1140" s="81">
        <f t="shared" si="131"/>
        <v>1135</v>
      </c>
      <c r="B1140" s="97" t="s">
        <v>2021</v>
      </c>
      <c r="C1140" s="87" t="s">
        <v>2022</v>
      </c>
      <c r="D1140" s="87">
        <f>SUM(D1141:D1146)</f>
        <v>0</v>
      </c>
      <c r="E1140" s="87">
        <f>SUM(E1141:E1146)</f>
        <v>0</v>
      </c>
      <c r="F1140" s="88" t="str">
        <f t="shared" si="132"/>
        <v/>
      </c>
      <c r="G1140" s="85"/>
    </row>
    <row r="1141" spans="1:7" ht="16.149999999999999" customHeight="1">
      <c r="A1141" s="81">
        <f t="shared" si="131"/>
        <v>1136</v>
      </c>
      <c r="B1141" s="89" t="s">
        <v>2023</v>
      </c>
      <c r="C1141" s="90" t="s">
        <v>43</v>
      </c>
      <c r="D1141" s="91"/>
      <c r="E1141" s="91"/>
      <c r="F1141" s="79" t="str">
        <f t="shared" si="132"/>
        <v/>
      </c>
      <c r="G1141" s="85"/>
    </row>
    <row r="1142" spans="1:7" ht="16.149999999999999" customHeight="1">
      <c r="A1142" s="81">
        <f t="shared" ref="A1142:A1151" si="133">ROW()-5</f>
        <v>1137</v>
      </c>
      <c r="B1142" s="89" t="s">
        <v>2024</v>
      </c>
      <c r="C1142" s="90" t="s">
        <v>45</v>
      </c>
      <c r="D1142" s="91"/>
      <c r="E1142" s="91"/>
      <c r="F1142" s="79" t="str">
        <f t="shared" si="132"/>
        <v/>
      </c>
      <c r="G1142" s="85"/>
    </row>
    <row r="1143" spans="1:7" ht="16.149999999999999" customHeight="1">
      <c r="A1143" s="81">
        <f t="shared" si="133"/>
        <v>1138</v>
      </c>
      <c r="B1143" s="89" t="s">
        <v>2025</v>
      </c>
      <c r="C1143" s="90" t="s">
        <v>47</v>
      </c>
      <c r="D1143" s="91"/>
      <c r="E1143" s="91"/>
      <c r="F1143" s="79" t="str">
        <f t="shared" si="132"/>
        <v/>
      </c>
      <c r="G1143" s="85"/>
    </row>
    <row r="1144" spans="1:7" ht="16.149999999999999" customHeight="1">
      <c r="A1144" s="81">
        <f t="shared" si="133"/>
        <v>1139</v>
      </c>
      <c r="B1144" s="89" t="s">
        <v>2026</v>
      </c>
      <c r="C1144" s="90" t="s">
        <v>2001</v>
      </c>
      <c r="D1144" s="91"/>
      <c r="E1144" s="91"/>
      <c r="F1144" s="79" t="str">
        <f t="shared" si="132"/>
        <v/>
      </c>
      <c r="G1144" s="85"/>
    </row>
    <row r="1145" spans="1:7" ht="16.149999999999999" customHeight="1">
      <c r="A1145" s="81">
        <f t="shared" si="133"/>
        <v>1140</v>
      </c>
      <c r="B1145" s="89" t="s">
        <v>2027</v>
      </c>
      <c r="C1145" s="90" t="s">
        <v>2028</v>
      </c>
      <c r="D1145" s="91"/>
      <c r="E1145" s="91"/>
      <c r="F1145" s="79" t="str">
        <f t="shared" si="132"/>
        <v/>
      </c>
      <c r="G1145" s="85"/>
    </row>
    <row r="1146" spans="1:7" ht="16.149999999999999" customHeight="1">
      <c r="A1146" s="81">
        <f t="shared" si="133"/>
        <v>1141</v>
      </c>
      <c r="B1146" s="89" t="s">
        <v>2029</v>
      </c>
      <c r="C1146" s="90" t="s">
        <v>2030</v>
      </c>
      <c r="D1146" s="91"/>
      <c r="E1146" s="91"/>
      <c r="F1146" s="79" t="str">
        <f t="shared" si="132"/>
        <v/>
      </c>
      <c r="G1146" s="85"/>
    </row>
    <row r="1147" spans="1:7" ht="16.149999999999999" customHeight="1">
      <c r="A1147" s="81">
        <f t="shared" si="133"/>
        <v>1142</v>
      </c>
      <c r="B1147" s="97" t="s">
        <v>2031</v>
      </c>
      <c r="C1147" s="87" t="s">
        <v>2032</v>
      </c>
      <c r="D1147" s="87">
        <f>SUM(D1148:D1151)</f>
        <v>0</v>
      </c>
      <c r="E1147" s="87">
        <f>SUM(E1148:E1151)</f>
        <v>0</v>
      </c>
      <c r="F1147" s="88" t="str">
        <f t="shared" si="132"/>
        <v/>
      </c>
      <c r="G1147" s="85"/>
    </row>
    <row r="1148" spans="1:7" ht="16.149999999999999" customHeight="1">
      <c r="A1148" s="81">
        <f t="shared" si="133"/>
        <v>1143</v>
      </c>
      <c r="B1148" s="89" t="s">
        <v>2033</v>
      </c>
      <c r="C1148" s="90" t="s">
        <v>2034</v>
      </c>
      <c r="D1148" s="91"/>
      <c r="E1148" s="91"/>
      <c r="F1148" s="79" t="str">
        <f t="shared" si="132"/>
        <v/>
      </c>
      <c r="G1148" s="85"/>
    </row>
    <row r="1149" spans="1:7" ht="16.149999999999999" customHeight="1">
      <c r="A1149" s="81">
        <f t="shared" si="133"/>
        <v>1144</v>
      </c>
      <c r="B1149" s="89" t="s">
        <v>2035</v>
      </c>
      <c r="C1149" s="90" t="s">
        <v>2036</v>
      </c>
      <c r="D1149" s="91"/>
      <c r="E1149" s="91"/>
      <c r="F1149" s="79" t="str">
        <f t="shared" si="132"/>
        <v/>
      </c>
      <c r="G1149" s="85"/>
    </row>
    <row r="1150" spans="1:7" ht="16.149999999999999" customHeight="1">
      <c r="A1150" s="81">
        <f t="shared" si="133"/>
        <v>1145</v>
      </c>
      <c r="B1150" s="89" t="s">
        <v>2037</v>
      </c>
      <c r="C1150" s="90" t="s">
        <v>2038</v>
      </c>
      <c r="D1150" s="91"/>
      <c r="E1150" s="91"/>
      <c r="F1150" s="79" t="str">
        <f t="shared" si="132"/>
        <v/>
      </c>
      <c r="G1150" s="85"/>
    </row>
    <row r="1151" spans="1:7" ht="16.149999999999999" customHeight="1">
      <c r="A1151" s="81">
        <f t="shared" si="133"/>
        <v>1146</v>
      </c>
      <c r="B1151" s="89" t="s">
        <v>2039</v>
      </c>
      <c r="C1151" s="90" t="s">
        <v>2040</v>
      </c>
      <c r="D1151" s="91"/>
      <c r="E1151" s="91"/>
      <c r="F1151" s="79" t="str">
        <f t="shared" si="132"/>
        <v/>
      </c>
      <c r="G1151" s="85"/>
    </row>
    <row r="1152" spans="1:7" ht="16.149999999999999" customHeight="1">
      <c r="A1152" s="81">
        <f t="shared" ref="A1152:A1161" si="134">ROW()-5</f>
        <v>1147</v>
      </c>
      <c r="B1152" s="97" t="s">
        <v>2041</v>
      </c>
      <c r="C1152" s="87" t="s">
        <v>2042</v>
      </c>
      <c r="D1152" s="87">
        <f>SUM(D1153:D1156)</f>
        <v>0</v>
      </c>
      <c r="E1152" s="87">
        <f>SUM(E1153:E1156)</f>
        <v>0</v>
      </c>
      <c r="F1152" s="88" t="str">
        <f t="shared" si="132"/>
        <v/>
      </c>
      <c r="G1152" s="85"/>
    </row>
    <row r="1153" spans="1:7" ht="16.149999999999999" customHeight="1">
      <c r="A1153" s="81">
        <f t="shared" si="134"/>
        <v>1148</v>
      </c>
      <c r="B1153" s="89" t="s">
        <v>2043</v>
      </c>
      <c r="C1153" s="90" t="s">
        <v>1952</v>
      </c>
      <c r="D1153" s="91"/>
      <c r="E1153" s="91"/>
      <c r="F1153" s="79" t="str">
        <f t="shared" si="132"/>
        <v/>
      </c>
      <c r="G1153" s="85"/>
    </row>
    <row r="1154" spans="1:7" ht="16.149999999999999" customHeight="1">
      <c r="A1154" s="81">
        <f t="shared" si="134"/>
        <v>1149</v>
      </c>
      <c r="B1154" s="89" t="s">
        <v>2044</v>
      </c>
      <c r="C1154" s="90" t="s">
        <v>1954</v>
      </c>
      <c r="D1154" s="91"/>
      <c r="E1154" s="91"/>
      <c r="F1154" s="79" t="str">
        <f t="shared" si="132"/>
        <v/>
      </c>
      <c r="G1154" s="85"/>
    </row>
    <row r="1155" spans="1:7" ht="16.149999999999999" customHeight="1">
      <c r="A1155" s="81">
        <f t="shared" si="134"/>
        <v>1150</v>
      </c>
      <c r="B1155" s="89" t="s">
        <v>2045</v>
      </c>
      <c r="C1155" s="90" t="s">
        <v>2046</v>
      </c>
      <c r="D1155" s="91"/>
      <c r="E1155" s="91"/>
      <c r="F1155" s="79" t="str">
        <f t="shared" si="132"/>
        <v/>
      </c>
      <c r="G1155" s="85"/>
    </row>
    <row r="1156" spans="1:7" ht="16.149999999999999" customHeight="1">
      <c r="A1156" s="81">
        <f t="shared" si="134"/>
        <v>1151</v>
      </c>
      <c r="B1156" s="89" t="s">
        <v>2047</v>
      </c>
      <c r="C1156" s="90" t="s">
        <v>2048</v>
      </c>
      <c r="D1156" s="91"/>
      <c r="E1156" s="91"/>
      <c r="F1156" s="79" t="str">
        <f t="shared" si="132"/>
        <v/>
      </c>
      <c r="G1156" s="85"/>
    </row>
    <row r="1157" spans="1:7" ht="16.149999999999999" customHeight="1">
      <c r="A1157" s="81">
        <f t="shared" si="134"/>
        <v>1152</v>
      </c>
      <c r="B1157" s="97" t="s">
        <v>2049</v>
      </c>
      <c r="C1157" s="87" t="s">
        <v>2050</v>
      </c>
      <c r="D1157" s="87">
        <f>SUM(D1158:D1161)</f>
        <v>0</v>
      </c>
      <c r="E1157" s="87">
        <f>SUM(E1158:E1161)</f>
        <v>0</v>
      </c>
      <c r="F1157" s="88" t="str">
        <f t="shared" si="132"/>
        <v/>
      </c>
      <c r="G1157" s="85"/>
    </row>
    <row r="1158" spans="1:7" ht="16.149999999999999" customHeight="1">
      <c r="A1158" s="81">
        <f t="shared" si="134"/>
        <v>1153</v>
      </c>
      <c r="B1158" s="89" t="s">
        <v>2051</v>
      </c>
      <c r="C1158" s="90" t="s">
        <v>2046</v>
      </c>
      <c r="D1158" s="91"/>
      <c r="E1158" s="91"/>
      <c r="F1158" s="79" t="str">
        <f t="shared" si="132"/>
        <v/>
      </c>
      <c r="G1158" s="85"/>
    </row>
    <row r="1159" spans="1:7" ht="16.149999999999999" customHeight="1">
      <c r="A1159" s="81">
        <f t="shared" si="134"/>
        <v>1154</v>
      </c>
      <c r="B1159" s="89" t="s">
        <v>2052</v>
      </c>
      <c r="C1159" s="90" t="s">
        <v>2053</v>
      </c>
      <c r="D1159" s="91"/>
      <c r="E1159" s="91"/>
      <c r="F1159" s="79" t="str">
        <f t="shared" si="132"/>
        <v/>
      </c>
      <c r="G1159" s="85"/>
    </row>
    <row r="1160" spans="1:7" ht="16.149999999999999" customHeight="1">
      <c r="A1160" s="81">
        <f t="shared" si="134"/>
        <v>1155</v>
      </c>
      <c r="B1160" s="89" t="s">
        <v>2054</v>
      </c>
      <c r="C1160" s="90" t="s">
        <v>2055</v>
      </c>
      <c r="D1160" s="91"/>
      <c r="E1160" s="91"/>
      <c r="F1160" s="79" t="str">
        <f t="shared" si="132"/>
        <v/>
      </c>
      <c r="G1160" s="85"/>
    </row>
    <row r="1161" spans="1:7" ht="16.149999999999999" customHeight="1">
      <c r="A1161" s="81">
        <f t="shared" si="134"/>
        <v>1156</v>
      </c>
      <c r="B1161" s="89" t="s">
        <v>2056</v>
      </c>
      <c r="C1161" s="90" t="s">
        <v>2057</v>
      </c>
      <c r="D1161" s="91"/>
      <c r="E1161" s="91"/>
      <c r="F1161" s="79" t="str">
        <f t="shared" si="132"/>
        <v/>
      </c>
      <c r="G1161" s="85"/>
    </row>
    <row r="1162" spans="1:7" ht="16.149999999999999" customHeight="1">
      <c r="A1162" s="81">
        <f t="shared" ref="A1162:A1171" si="135">ROW()-5</f>
        <v>1157</v>
      </c>
      <c r="B1162" s="97" t="s">
        <v>2058</v>
      </c>
      <c r="C1162" s="87" t="s">
        <v>2059</v>
      </c>
      <c r="D1162" s="87">
        <f>SUM(D1163:D1164)</f>
        <v>0</v>
      </c>
      <c r="E1162" s="87">
        <f>SUM(E1163:E1164)</f>
        <v>0</v>
      </c>
      <c r="F1162" s="88" t="str">
        <f t="shared" ref="F1162:F1170" si="136">IF(D1162=0,"",E1162/D1162*100)</f>
        <v/>
      </c>
      <c r="G1162" s="85"/>
    </row>
    <row r="1163" spans="1:7" ht="16.149999999999999" customHeight="1">
      <c r="A1163" s="81">
        <f t="shared" si="135"/>
        <v>1158</v>
      </c>
      <c r="B1163" s="89" t="s">
        <v>2060</v>
      </c>
      <c r="C1163" s="90" t="s">
        <v>1952</v>
      </c>
      <c r="D1163" s="91"/>
      <c r="E1163" s="91"/>
      <c r="F1163" s="79" t="str">
        <f t="shared" si="136"/>
        <v/>
      </c>
      <c r="G1163" s="85"/>
    </row>
    <row r="1164" spans="1:7" ht="16.149999999999999" customHeight="1">
      <c r="A1164" s="81">
        <f t="shared" si="135"/>
        <v>1159</v>
      </c>
      <c r="B1164" s="89" t="s">
        <v>2061</v>
      </c>
      <c r="C1164" s="90" t="s">
        <v>2062</v>
      </c>
      <c r="D1164" s="91"/>
      <c r="E1164" s="91"/>
      <c r="F1164" s="79" t="str">
        <f t="shared" si="136"/>
        <v/>
      </c>
      <c r="G1164" s="85"/>
    </row>
    <row r="1165" spans="1:7" ht="16.149999999999999" customHeight="1">
      <c r="A1165" s="81">
        <f t="shared" si="135"/>
        <v>1160</v>
      </c>
      <c r="B1165" s="97" t="s">
        <v>2063</v>
      </c>
      <c r="C1165" s="87" t="s">
        <v>2064</v>
      </c>
      <c r="D1165" s="87"/>
      <c r="E1165" s="87"/>
      <c r="F1165" s="88" t="str">
        <f t="shared" si="136"/>
        <v/>
      </c>
      <c r="G1165" s="85"/>
    </row>
    <row r="1166" spans="1:7" ht="16.149999999999999" customHeight="1">
      <c r="A1166" s="81">
        <f t="shared" si="135"/>
        <v>1161</v>
      </c>
      <c r="B1166" s="97" t="s">
        <v>2065</v>
      </c>
      <c r="C1166" s="87" t="s">
        <v>2066</v>
      </c>
      <c r="D1166" s="87">
        <f>SUM(D1167:D1168)</f>
        <v>0</v>
      </c>
      <c r="E1166" s="87">
        <f>SUM(E1167:E1168)</f>
        <v>0</v>
      </c>
      <c r="F1166" s="88" t="str">
        <f t="shared" si="136"/>
        <v/>
      </c>
      <c r="G1166" s="85"/>
    </row>
    <row r="1167" spans="1:7" ht="16.149999999999999" customHeight="1">
      <c r="A1167" s="81">
        <f t="shared" si="135"/>
        <v>1162</v>
      </c>
      <c r="B1167" s="89" t="s">
        <v>2067</v>
      </c>
      <c r="C1167" s="90" t="s">
        <v>2068</v>
      </c>
      <c r="D1167" s="91"/>
      <c r="E1167" s="91"/>
      <c r="F1167" s="79" t="str">
        <f t="shared" si="136"/>
        <v/>
      </c>
      <c r="G1167" s="85"/>
    </row>
    <row r="1168" spans="1:7" ht="16.149999999999999" customHeight="1">
      <c r="A1168" s="81">
        <f t="shared" si="135"/>
        <v>1163</v>
      </c>
      <c r="B1168" s="89" t="s">
        <v>2069</v>
      </c>
      <c r="C1168" s="90" t="s">
        <v>2066</v>
      </c>
      <c r="D1168" s="91"/>
      <c r="E1168" s="91"/>
      <c r="F1168" s="79" t="str">
        <f t="shared" si="136"/>
        <v/>
      </c>
      <c r="G1168" s="85"/>
    </row>
    <row r="1169" spans="1:7" ht="16.149999999999999" customHeight="1">
      <c r="A1169" s="81">
        <f t="shared" si="135"/>
        <v>1164</v>
      </c>
      <c r="B1169" s="98" t="s">
        <v>2070</v>
      </c>
      <c r="C1169" s="96" t="s">
        <v>2071</v>
      </c>
      <c r="D1169" s="96">
        <f>D1170+D1180+D1196+D1201+D1212+D1219+D1227+D1231</f>
        <v>0</v>
      </c>
      <c r="E1169" s="96">
        <f>E1170+E1180+E1196+E1201+E1212+E1219+E1227+E1231</f>
        <v>0</v>
      </c>
      <c r="F1169" s="84" t="str">
        <f t="shared" si="136"/>
        <v/>
      </c>
      <c r="G1169" s="85"/>
    </row>
    <row r="1170" spans="1:7" ht="16.149999999999999" customHeight="1">
      <c r="A1170" s="81">
        <f t="shared" si="135"/>
        <v>1165</v>
      </c>
      <c r="B1170" s="97" t="s">
        <v>2072</v>
      </c>
      <c r="C1170" s="87" t="s">
        <v>2073</v>
      </c>
      <c r="D1170" s="87">
        <f>SUM(D1171:D1179)</f>
        <v>0</v>
      </c>
      <c r="E1170" s="87">
        <f>SUM(E1171:E1179)</f>
        <v>0</v>
      </c>
      <c r="F1170" s="88" t="str">
        <f t="shared" si="136"/>
        <v/>
      </c>
      <c r="G1170" s="85"/>
    </row>
    <row r="1171" spans="1:7" ht="16.149999999999999" customHeight="1">
      <c r="A1171" s="81">
        <f t="shared" si="135"/>
        <v>1166</v>
      </c>
      <c r="B1171" s="89" t="s">
        <v>2074</v>
      </c>
      <c r="C1171" s="90" t="s">
        <v>43</v>
      </c>
      <c r="D1171" s="91"/>
      <c r="E1171" s="91"/>
      <c r="F1171" s="79" t="str">
        <f t="shared" ref="F1171:F1234" si="137">IF(D1171=0,"",E1171/D1171*100)</f>
        <v/>
      </c>
      <c r="G1171" s="85"/>
    </row>
    <row r="1172" spans="1:7" ht="16.149999999999999" customHeight="1">
      <c r="A1172" s="81">
        <f t="shared" ref="A1172:A1181" si="138">ROW()-5</f>
        <v>1167</v>
      </c>
      <c r="B1172" s="89" t="s">
        <v>2075</v>
      </c>
      <c r="C1172" s="90" t="s">
        <v>45</v>
      </c>
      <c r="D1172" s="91"/>
      <c r="E1172" s="91"/>
      <c r="F1172" s="79" t="str">
        <f t="shared" si="137"/>
        <v/>
      </c>
      <c r="G1172" s="85"/>
    </row>
    <row r="1173" spans="1:7" ht="16.149999999999999" customHeight="1">
      <c r="A1173" s="81">
        <f t="shared" si="138"/>
        <v>1168</v>
      </c>
      <c r="B1173" s="89" t="s">
        <v>2076</v>
      </c>
      <c r="C1173" s="90" t="s">
        <v>47</v>
      </c>
      <c r="D1173" s="91"/>
      <c r="E1173" s="91"/>
      <c r="F1173" s="79" t="str">
        <f t="shared" si="137"/>
        <v/>
      </c>
      <c r="G1173" s="85"/>
    </row>
    <row r="1174" spans="1:7" ht="16.149999999999999" customHeight="1">
      <c r="A1174" s="81">
        <f t="shared" si="138"/>
        <v>1169</v>
      </c>
      <c r="B1174" s="89" t="s">
        <v>2077</v>
      </c>
      <c r="C1174" s="90" t="s">
        <v>2078</v>
      </c>
      <c r="D1174" s="91"/>
      <c r="E1174" s="91"/>
      <c r="F1174" s="79" t="str">
        <f t="shared" si="137"/>
        <v/>
      </c>
      <c r="G1174" s="85"/>
    </row>
    <row r="1175" spans="1:7" ht="16.149999999999999" customHeight="1">
      <c r="A1175" s="81">
        <f t="shared" si="138"/>
        <v>1170</v>
      </c>
      <c r="B1175" s="89" t="s">
        <v>2079</v>
      </c>
      <c r="C1175" s="90" t="s">
        <v>2080</v>
      </c>
      <c r="D1175" s="91"/>
      <c r="E1175" s="91"/>
      <c r="F1175" s="79" t="str">
        <f t="shared" si="137"/>
        <v/>
      </c>
      <c r="G1175" s="85"/>
    </row>
    <row r="1176" spans="1:7" ht="16.149999999999999" customHeight="1">
      <c r="A1176" s="81">
        <f t="shared" si="138"/>
        <v>1171</v>
      </c>
      <c r="B1176" s="89" t="s">
        <v>2081</v>
      </c>
      <c r="C1176" s="90" t="s">
        <v>2082</v>
      </c>
      <c r="D1176" s="91"/>
      <c r="E1176" s="91"/>
      <c r="F1176" s="79" t="str">
        <f t="shared" si="137"/>
        <v/>
      </c>
      <c r="G1176" s="85"/>
    </row>
    <row r="1177" spans="1:7" ht="16.149999999999999" customHeight="1">
      <c r="A1177" s="81">
        <f t="shared" si="138"/>
        <v>1172</v>
      </c>
      <c r="B1177" s="89" t="s">
        <v>2083</v>
      </c>
      <c r="C1177" s="90" t="s">
        <v>2084</v>
      </c>
      <c r="D1177" s="91"/>
      <c r="E1177" s="91"/>
      <c r="F1177" s="79" t="str">
        <f t="shared" si="137"/>
        <v/>
      </c>
      <c r="G1177" s="85"/>
    </row>
    <row r="1178" spans="1:7" ht="16.149999999999999" customHeight="1">
      <c r="A1178" s="81">
        <f t="shared" si="138"/>
        <v>1173</v>
      </c>
      <c r="B1178" s="89" t="s">
        <v>2085</v>
      </c>
      <c r="C1178" s="90" t="s">
        <v>2086</v>
      </c>
      <c r="D1178" s="91"/>
      <c r="E1178" s="91"/>
      <c r="F1178" s="79" t="str">
        <f t="shared" si="137"/>
        <v/>
      </c>
      <c r="G1178" s="85"/>
    </row>
    <row r="1179" spans="1:7" ht="16.149999999999999" customHeight="1">
      <c r="A1179" s="81">
        <f t="shared" si="138"/>
        <v>1174</v>
      </c>
      <c r="B1179" s="89" t="s">
        <v>2087</v>
      </c>
      <c r="C1179" s="90" t="s">
        <v>2088</v>
      </c>
      <c r="D1179" s="91"/>
      <c r="E1179" s="91"/>
      <c r="F1179" s="79" t="str">
        <f t="shared" si="137"/>
        <v/>
      </c>
      <c r="G1179" s="85"/>
    </row>
    <row r="1180" spans="1:7" ht="16.149999999999999" customHeight="1">
      <c r="A1180" s="81">
        <f t="shared" si="138"/>
        <v>1175</v>
      </c>
      <c r="B1180" s="97" t="s">
        <v>2089</v>
      </c>
      <c r="C1180" s="87" t="s">
        <v>2090</v>
      </c>
      <c r="D1180" s="87">
        <f>SUM(D1181:D1195)</f>
        <v>0</v>
      </c>
      <c r="E1180" s="87">
        <f>SUM(E1181:E1195)</f>
        <v>0</v>
      </c>
      <c r="F1180" s="88" t="str">
        <f t="shared" si="137"/>
        <v/>
      </c>
      <c r="G1180" s="85"/>
    </row>
    <row r="1181" spans="1:7" ht="16.149999999999999" customHeight="1">
      <c r="A1181" s="81">
        <f t="shared" si="138"/>
        <v>1176</v>
      </c>
      <c r="B1181" s="89" t="s">
        <v>2091</v>
      </c>
      <c r="C1181" s="90" t="s">
        <v>43</v>
      </c>
      <c r="D1181" s="91"/>
      <c r="E1181" s="91"/>
      <c r="F1181" s="79" t="str">
        <f t="shared" si="137"/>
        <v/>
      </c>
      <c r="G1181" s="85"/>
    </row>
    <row r="1182" spans="1:7" ht="16.149999999999999" customHeight="1">
      <c r="A1182" s="81">
        <f t="shared" ref="A1182:A1191" si="139">ROW()-5</f>
        <v>1177</v>
      </c>
      <c r="B1182" s="89" t="s">
        <v>2092</v>
      </c>
      <c r="C1182" s="90" t="s">
        <v>45</v>
      </c>
      <c r="D1182" s="91"/>
      <c r="E1182" s="91"/>
      <c r="F1182" s="79" t="str">
        <f t="shared" si="137"/>
        <v/>
      </c>
      <c r="G1182" s="85"/>
    </row>
    <row r="1183" spans="1:7" ht="16.149999999999999" customHeight="1">
      <c r="A1183" s="81">
        <f t="shared" si="139"/>
        <v>1178</v>
      </c>
      <c r="B1183" s="89" t="s">
        <v>2093</v>
      </c>
      <c r="C1183" s="90" t="s">
        <v>47</v>
      </c>
      <c r="D1183" s="91"/>
      <c r="E1183" s="91"/>
      <c r="F1183" s="79" t="str">
        <f t="shared" si="137"/>
        <v/>
      </c>
      <c r="G1183" s="85"/>
    </row>
    <row r="1184" spans="1:7" ht="16.149999999999999" customHeight="1">
      <c r="A1184" s="81">
        <f t="shared" si="139"/>
        <v>1179</v>
      </c>
      <c r="B1184" s="89" t="s">
        <v>2094</v>
      </c>
      <c r="C1184" s="90" t="s">
        <v>2095</v>
      </c>
      <c r="D1184" s="91"/>
      <c r="E1184" s="91"/>
      <c r="F1184" s="79" t="str">
        <f t="shared" si="137"/>
        <v/>
      </c>
      <c r="G1184" s="85"/>
    </row>
    <row r="1185" spans="1:7" ht="16.149999999999999" customHeight="1">
      <c r="A1185" s="81">
        <f t="shared" si="139"/>
        <v>1180</v>
      </c>
      <c r="B1185" s="89" t="s">
        <v>2096</v>
      </c>
      <c r="C1185" s="90" t="s">
        <v>2097</v>
      </c>
      <c r="D1185" s="91"/>
      <c r="E1185" s="91"/>
      <c r="F1185" s="79" t="str">
        <f t="shared" si="137"/>
        <v/>
      </c>
      <c r="G1185" s="85"/>
    </row>
    <row r="1186" spans="1:7" ht="16.149999999999999" customHeight="1">
      <c r="A1186" s="81">
        <f t="shared" si="139"/>
        <v>1181</v>
      </c>
      <c r="B1186" s="89" t="s">
        <v>2098</v>
      </c>
      <c r="C1186" s="90" t="s">
        <v>2099</v>
      </c>
      <c r="D1186" s="91"/>
      <c r="E1186" s="91"/>
      <c r="F1186" s="79" t="str">
        <f t="shared" si="137"/>
        <v/>
      </c>
      <c r="G1186" s="85"/>
    </row>
    <row r="1187" spans="1:7" ht="16.149999999999999" customHeight="1">
      <c r="A1187" s="81">
        <f t="shared" si="139"/>
        <v>1182</v>
      </c>
      <c r="B1187" s="89" t="s">
        <v>2100</v>
      </c>
      <c r="C1187" s="90" t="s">
        <v>2101</v>
      </c>
      <c r="D1187" s="91"/>
      <c r="E1187" s="91"/>
      <c r="F1187" s="79" t="str">
        <f t="shared" si="137"/>
        <v/>
      </c>
      <c r="G1187" s="85"/>
    </row>
    <row r="1188" spans="1:7" ht="16.149999999999999" customHeight="1">
      <c r="A1188" s="81">
        <f t="shared" si="139"/>
        <v>1183</v>
      </c>
      <c r="B1188" s="89" t="s">
        <v>2102</v>
      </c>
      <c r="C1188" s="90" t="s">
        <v>2103</v>
      </c>
      <c r="D1188" s="91"/>
      <c r="E1188" s="91"/>
      <c r="F1188" s="79" t="str">
        <f t="shared" si="137"/>
        <v/>
      </c>
      <c r="G1188" s="85"/>
    </row>
    <row r="1189" spans="1:7" ht="16.149999999999999" customHeight="1">
      <c r="A1189" s="81">
        <f t="shared" si="139"/>
        <v>1184</v>
      </c>
      <c r="B1189" s="89" t="s">
        <v>2104</v>
      </c>
      <c r="C1189" s="90" t="s">
        <v>2105</v>
      </c>
      <c r="D1189" s="91"/>
      <c r="E1189" s="91"/>
      <c r="F1189" s="79" t="str">
        <f t="shared" si="137"/>
        <v/>
      </c>
      <c r="G1189" s="85"/>
    </row>
    <row r="1190" spans="1:7" ht="16.149999999999999" customHeight="1">
      <c r="A1190" s="81">
        <f t="shared" si="139"/>
        <v>1185</v>
      </c>
      <c r="B1190" s="89" t="s">
        <v>2106</v>
      </c>
      <c r="C1190" s="90" t="s">
        <v>2107</v>
      </c>
      <c r="D1190" s="91"/>
      <c r="E1190" s="91"/>
      <c r="F1190" s="79" t="str">
        <f t="shared" si="137"/>
        <v/>
      </c>
      <c r="G1190" s="85"/>
    </row>
    <row r="1191" spans="1:7" ht="16.149999999999999" customHeight="1">
      <c r="A1191" s="81">
        <f t="shared" si="139"/>
        <v>1186</v>
      </c>
      <c r="B1191" s="89" t="s">
        <v>2108</v>
      </c>
      <c r="C1191" s="90" t="s">
        <v>2109</v>
      </c>
      <c r="D1191" s="91"/>
      <c r="E1191" s="91"/>
      <c r="F1191" s="79" t="str">
        <f t="shared" si="137"/>
        <v/>
      </c>
      <c r="G1191" s="85"/>
    </row>
    <row r="1192" spans="1:7" ht="16.149999999999999" customHeight="1">
      <c r="A1192" s="81">
        <f t="shared" ref="A1192:A1201" si="140">ROW()-5</f>
        <v>1187</v>
      </c>
      <c r="B1192" s="89" t="s">
        <v>2110</v>
      </c>
      <c r="C1192" s="90" t="s">
        <v>2111</v>
      </c>
      <c r="D1192" s="91"/>
      <c r="E1192" s="91"/>
      <c r="F1192" s="79" t="str">
        <f t="shared" si="137"/>
        <v/>
      </c>
      <c r="G1192" s="85"/>
    </row>
    <row r="1193" spans="1:7" ht="16.149999999999999" customHeight="1">
      <c r="A1193" s="81">
        <f t="shared" si="140"/>
        <v>1188</v>
      </c>
      <c r="B1193" s="89" t="s">
        <v>2112</v>
      </c>
      <c r="C1193" s="90" t="s">
        <v>2113</v>
      </c>
      <c r="D1193" s="91"/>
      <c r="E1193" s="91"/>
      <c r="F1193" s="79" t="str">
        <f t="shared" si="137"/>
        <v/>
      </c>
      <c r="G1193" s="85"/>
    </row>
    <row r="1194" spans="1:7" ht="16.149999999999999" customHeight="1">
      <c r="A1194" s="81">
        <f t="shared" si="140"/>
        <v>1189</v>
      </c>
      <c r="B1194" s="89" t="s">
        <v>2114</v>
      </c>
      <c r="C1194" s="90" t="s">
        <v>2115</v>
      </c>
      <c r="D1194" s="91"/>
      <c r="E1194" s="91"/>
      <c r="F1194" s="79" t="str">
        <f t="shared" si="137"/>
        <v/>
      </c>
      <c r="G1194" s="85"/>
    </row>
    <row r="1195" spans="1:7" ht="16.149999999999999" customHeight="1">
      <c r="A1195" s="81">
        <f t="shared" si="140"/>
        <v>1190</v>
      </c>
      <c r="B1195" s="89" t="s">
        <v>2116</v>
      </c>
      <c r="C1195" s="90" t="s">
        <v>2117</v>
      </c>
      <c r="D1195" s="91"/>
      <c r="E1195" s="91"/>
      <c r="F1195" s="79" t="str">
        <f t="shared" si="137"/>
        <v/>
      </c>
      <c r="G1195" s="85"/>
    </row>
    <row r="1196" spans="1:7" ht="16.149999999999999" customHeight="1">
      <c r="A1196" s="81">
        <f t="shared" si="140"/>
        <v>1191</v>
      </c>
      <c r="B1196" s="97" t="s">
        <v>2118</v>
      </c>
      <c r="C1196" s="87" t="s">
        <v>2119</v>
      </c>
      <c r="D1196" s="87">
        <f>SUM(D1197:D1200)</f>
        <v>0</v>
      </c>
      <c r="E1196" s="87">
        <f>SUM(E1197:E1200)</f>
        <v>0</v>
      </c>
      <c r="F1196" s="88" t="str">
        <f t="shared" si="137"/>
        <v/>
      </c>
      <c r="G1196" s="85"/>
    </row>
    <row r="1197" spans="1:7" ht="16.149999999999999" customHeight="1">
      <c r="A1197" s="81">
        <f t="shared" si="140"/>
        <v>1192</v>
      </c>
      <c r="B1197" s="89" t="s">
        <v>2120</v>
      </c>
      <c r="C1197" s="90" t="s">
        <v>43</v>
      </c>
      <c r="D1197" s="91"/>
      <c r="E1197" s="91"/>
      <c r="F1197" s="79" t="str">
        <f t="shared" si="137"/>
        <v/>
      </c>
      <c r="G1197" s="85"/>
    </row>
    <row r="1198" spans="1:7" ht="16.149999999999999" customHeight="1">
      <c r="A1198" s="81">
        <f t="shared" si="140"/>
        <v>1193</v>
      </c>
      <c r="B1198" s="89" t="s">
        <v>2121</v>
      </c>
      <c r="C1198" s="90" t="s">
        <v>45</v>
      </c>
      <c r="D1198" s="91"/>
      <c r="E1198" s="91"/>
      <c r="F1198" s="79" t="str">
        <f t="shared" si="137"/>
        <v/>
      </c>
      <c r="G1198" s="85"/>
    </row>
    <row r="1199" spans="1:7" ht="16.149999999999999" customHeight="1">
      <c r="A1199" s="81">
        <f t="shared" si="140"/>
        <v>1194</v>
      </c>
      <c r="B1199" s="89" t="s">
        <v>2122</v>
      </c>
      <c r="C1199" s="90" t="s">
        <v>47</v>
      </c>
      <c r="D1199" s="91"/>
      <c r="E1199" s="91"/>
      <c r="F1199" s="79" t="str">
        <f t="shared" si="137"/>
        <v/>
      </c>
      <c r="G1199" s="85"/>
    </row>
    <row r="1200" spans="1:7" ht="16.149999999999999" customHeight="1">
      <c r="A1200" s="81">
        <f t="shared" si="140"/>
        <v>1195</v>
      </c>
      <c r="B1200" s="89" t="s">
        <v>2123</v>
      </c>
      <c r="C1200" s="90" t="s">
        <v>2124</v>
      </c>
      <c r="D1200" s="91"/>
      <c r="E1200" s="91"/>
      <c r="F1200" s="79" t="str">
        <f t="shared" si="137"/>
        <v/>
      </c>
      <c r="G1200" s="85"/>
    </row>
    <row r="1201" spans="1:7" ht="16.149999999999999" customHeight="1">
      <c r="A1201" s="81">
        <f t="shared" si="140"/>
        <v>1196</v>
      </c>
      <c r="B1201" s="97" t="s">
        <v>2125</v>
      </c>
      <c r="C1201" s="87" t="s">
        <v>2126</v>
      </c>
      <c r="D1201" s="87">
        <f>SUM(D1202:D1211)</f>
        <v>0</v>
      </c>
      <c r="E1201" s="87">
        <f>SUM(E1202:E1211)</f>
        <v>0</v>
      </c>
      <c r="F1201" s="88" t="str">
        <f t="shared" si="137"/>
        <v/>
      </c>
      <c r="G1201" s="85"/>
    </row>
    <row r="1202" spans="1:7" ht="16.149999999999999" customHeight="1">
      <c r="A1202" s="81">
        <f t="shared" ref="A1202:A1211" si="141">ROW()-5</f>
        <v>1197</v>
      </c>
      <c r="B1202" s="89" t="s">
        <v>2127</v>
      </c>
      <c r="C1202" s="90" t="s">
        <v>43</v>
      </c>
      <c r="D1202" s="91"/>
      <c r="E1202" s="91"/>
      <c r="F1202" s="79" t="str">
        <f t="shared" si="137"/>
        <v/>
      </c>
      <c r="G1202" s="85"/>
    </row>
    <row r="1203" spans="1:7" ht="16.149999999999999" customHeight="1">
      <c r="A1203" s="81">
        <f t="shared" si="141"/>
        <v>1198</v>
      </c>
      <c r="B1203" s="89" t="s">
        <v>2128</v>
      </c>
      <c r="C1203" s="90" t="s">
        <v>45</v>
      </c>
      <c r="D1203" s="91"/>
      <c r="E1203" s="91"/>
      <c r="F1203" s="79" t="str">
        <f t="shared" si="137"/>
        <v/>
      </c>
      <c r="G1203" s="85"/>
    </row>
    <row r="1204" spans="1:7" ht="16.149999999999999" customHeight="1">
      <c r="A1204" s="81">
        <f t="shared" si="141"/>
        <v>1199</v>
      </c>
      <c r="B1204" s="89" t="s">
        <v>2129</v>
      </c>
      <c r="C1204" s="90" t="s">
        <v>47</v>
      </c>
      <c r="D1204" s="91"/>
      <c r="E1204" s="91"/>
      <c r="F1204" s="79" t="str">
        <f t="shared" si="137"/>
        <v/>
      </c>
      <c r="G1204" s="85"/>
    </row>
    <row r="1205" spans="1:7" ht="16.149999999999999" customHeight="1">
      <c r="A1205" s="81">
        <f t="shared" si="141"/>
        <v>1200</v>
      </c>
      <c r="B1205" s="89" t="s">
        <v>2130</v>
      </c>
      <c r="C1205" s="90" t="s">
        <v>2131</v>
      </c>
      <c r="D1205" s="91"/>
      <c r="E1205" s="91"/>
      <c r="F1205" s="79" t="str">
        <f t="shared" si="137"/>
        <v/>
      </c>
      <c r="G1205" s="85"/>
    </row>
    <row r="1206" spans="1:7" ht="16.149999999999999" customHeight="1">
      <c r="A1206" s="81">
        <f t="shared" si="141"/>
        <v>1201</v>
      </c>
      <c r="B1206" s="89" t="s">
        <v>2132</v>
      </c>
      <c r="C1206" s="90" t="s">
        <v>2133</v>
      </c>
      <c r="D1206" s="91"/>
      <c r="E1206" s="91"/>
      <c r="F1206" s="79" t="str">
        <f t="shared" si="137"/>
        <v/>
      </c>
      <c r="G1206" s="85"/>
    </row>
    <row r="1207" spans="1:7" ht="16.149999999999999" customHeight="1">
      <c r="A1207" s="81">
        <f t="shared" si="141"/>
        <v>1202</v>
      </c>
      <c r="B1207" s="89" t="s">
        <v>2134</v>
      </c>
      <c r="C1207" s="90" t="s">
        <v>2135</v>
      </c>
      <c r="D1207" s="91"/>
      <c r="E1207" s="91"/>
      <c r="F1207" s="79" t="str">
        <f t="shared" si="137"/>
        <v/>
      </c>
      <c r="G1207" s="85"/>
    </row>
    <row r="1208" spans="1:7" ht="16.149999999999999" customHeight="1">
      <c r="A1208" s="81">
        <f t="shared" si="141"/>
        <v>1203</v>
      </c>
      <c r="B1208" s="89" t="s">
        <v>2136</v>
      </c>
      <c r="C1208" s="90" t="s">
        <v>2137</v>
      </c>
      <c r="D1208" s="91"/>
      <c r="E1208" s="91"/>
      <c r="F1208" s="79" t="str">
        <f t="shared" si="137"/>
        <v/>
      </c>
      <c r="G1208" s="85"/>
    </row>
    <row r="1209" spans="1:7" ht="16.149999999999999" customHeight="1">
      <c r="A1209" s="81">
        <f t="shared" si="141"/>
        <v>1204</v>
      </c>
      <c r="B1209" s="89" t="s">
        <v>2138</v>
      </c>
      <c r="C1209" s="90" t="s">
        <v>2139</v>
      </c>
      <c r="D1209" s="91"/>
      <c r="E1209" s="91"/>
      <c r="F1209" s="79" t="str">
        <f t="shared" si="137"/>
        <v/>
      </c>
      <c r="G1209" s="85"/>
    </row>
    <row r="1210" spans="1:7" ht="16.149999999999999" customHeight="1">
      <c r="A1210" s="81">
        <f t="shared" si="141"/>
        <v>1205</v>
      </c>
      <c r="B1210" s="89" t="s">
        <v>2140</v>
      </c>
      <c r="C1210" s="90" t="s">
        <v>62</v>
      </c>
      <c r="D1210" s="91"/>
      <c r="E1210" s="91"/>
      <c r="F1210" s="79" t="str">
        <f t="shared" si="137"/>
        <v/>
      </c>
      <c r="G1210" s="85"/>
    </row>
    <row r="1211" spans="1:7" ht="16.149999999999999" customHeight="1">
      <c r="A1211" s="81">
        <f t="shared" si="141"/>
        <v>1206</v>
      </c>
      <c r="B1211" s="89" t="s">
        <v>2141</v>
      </c>
      <c r="C1211" s="90" t="s">
        <v>2142</v>
      </c>
      <c r="D1211" s="91"/>
      <c r="E1211" s="91"/>
      <c r="F1211" s="79" t="str">
        <f t="shared" si="137"/>
        <v/>
      </c>
      <c r="G1211" s="85"/>
    </row>
    <row r="1212" spans="1:7" ht="16.149999999999999" customHeight="1">
      <c r="A1212" s="81">
        <f t="shared" ref="A1212:A1221" si="142">ROW()-5</f>
        <v>1207</v>
      </c>
      <c r="B1212" s="97" t="s">
        <v>2143</v>
      </c>
      <c r="C1212" s="87" t="s">
        <v>2144</v>
      </c>
      <c r="D1212" s="87">
        <f>SUM(D1213:D1218)</f>
        <v>0</v>
      </c>
      <c r="E1212" s="87">
        <f>SUM(E1213:E1218)</f>
        <v>0</v>
      </c>
      <c r="F1212" s="88" t="str">
        <f t="shared" si="137"/>
        <v/>
      </c>
      <c r="G1212" s="85"/>
    </row>
    <row r="1213" spans="1:7" ht="16.149999999999999" customHeight="1">
      <c r="A1213" s="81">
        <f t="shared" si="142"/>
        <v>1208</v>
      </c>
      <c r="B1213" s="89" t="s">
        <v>2145</v>
      </c>
      <c r="C1213" s="90" t="s">
        <v>43</v>
      </c>
      <c r="D1213" s="91"/>
      <c r="E1213" s="91"/>
      <c r="F1213" s="79" t="str">
        <f t="shared" si="137"/>
        <v/>
      </c>
      <c r="G1213" s="85"/>
    </row>
    <row r="1214" spans="1:7" ht="16.149999999999999" customHeight="1">
      <c r="A1214" s="81">
        <f t="shared" si="142"/>
        <v>1209</v>
      </c>
      <c r="B1214" s="89" t="s">
        <v>2146</v>
      </c>
      <c r="C1214" s="90" t="s">
        <v>45</v>
      </c>
      <c r="D1214" s="91"/>
      <c r="E1214" s="91"/>
      <c r="F1214" s="79" t="str">
        <f t="shared" si="137"/>
        <v/>
      </c>
      <c r="G1214" s="85"/>
    </row>
    <row r="1215" spans="1:7" ht="16.149999999999999" customHeight="1">
      <c r="A1215" s="81">
        <f t="shared" si="142"/>
        <v>1210</v>
      </c>
      <c r="B1215" s="89" t="s">
        <v>2147</v>
      </c>
      <c r="C1215" s="90" t="s">
        <v>47</v>
      </c>
      <c r="D1215" s="91"/>
      <c r="E1215" s="91"/>
      <c r="F1215" s="79" t="str">
        <f t="shared" si="137"/>
        <v/>
      </c>
      <c r="G1215" s="85"/>
    </row>
    <row r="1216" spans="1:7" ht="16.149999999999999" customHeight="1">
      <c r="A1216" s="81">
        <f t="shared" si="142"/>
        <v>1211</v>
      </c>
      <c r="B1216" s="89" t="s">
        <v>2148</v>
      </c>
      <c r="C1216" s="90" t="s">
        <v>2149</v>
      </c>
      <c r="D1216" s="91"/>
      <c r="E1216" s="91"/>
      <c r="F1216" s="79" t="str">
        <f t="shared" si="137"/>
        <v/>
      </c>
      <c r="G1216" s="85"/>
    </row>
    <row r="1217" spans="1:7" ht="16.149999999999999" customHeight="1">
      <c r="A1217" s="81">
        <f t="shared" si="142"/>
        <v>1212</v>
      </c>
      <c r="B1217" s="89" t="s">
        <v>2150</v>
      </c>
      <c r="C1217" s="90" t="s">
        <v>2151</v>
      </c>
      <c r="D1217" s="91"/>
      <c r="E1217" s="91"/>
      <c r="F1217" s="79" t="str">
        <f t="shared" si="137"/>
        <v/>
      </c>
      <c r="G1217" s="85"/>
    </row>
    <row r="1218" spans="1:7" ht="16.149999999999999" customHeight="1">
      <c r="A1218" s="81">
        <f t="shared" si="142"/>
        <v>1213</v>
      </c>
      <c r="B1218" s="89" t="s">
        <v>2152</v>
      </c>
      <c r="C1218" s="90" t="s">
        <v>2153</v>
      </c>
      <c r="D1218" s="91"/>
      <c r="E1218" s="91"/>
      <c r="F1218" s="79" t="str">
        <f t="shared" si="137"/>
        <v/>
      </c>
      <c r="G1218" s="85"/>
    </row>
    <row r="1219" spans="1:7" ht="16.149999999999999" customHeight="1">
      <c r="A1219" s="81">
        <f t="shared" si="142"/>
        <v>1214</v>
      </c>
      <c r="B1219" s="97" t="s">
        <v>2154</v>
      </c>
      <c r="C1219" s="87" t="s">
        <v>2155</v>
      </c>
      <c r="D1219" s="87">
        <f>SUM(D1220:D1226)</f>
        <v>0</v>
      </c>
      <c r="E1219" s="87">
        <f>SUM(E1220:E1226)</f>
        <v>0</v>
      </c>
      <c r="F1219" s="88" t="str">
        <f t="shared" si="137"/>
        <v/>
      </c>
      <c r="G1219" s="85"/>
    </row>
    <row r="1220" spans="1:7" ht="16.149999999999999" customHeight="1">
      <c r="A1220" s="81">
        <f t="shared" si="142"/>
        <v>1215</v>
      </c>
      <c r="B1220" s="89" t="s">
        <v>2156</v>
      </c>
      <c r="C1220" s="90" t="s">
        <v>43</v>
      </c>
      <c r="D1220" s="91"/>
      <c r="E1220" s="91"/>
      <c r="F1220" s="79" t="str">
        <f t="shared" si="137"/>
        <v/>
      </c>
      <c r="G1220" s="85"/>
    </row>
    <row r="1221" spans="1:7" ht="16.149999999999999" customHeight="1">
      <c r="A1221" s="81">
        <f t="shared" si="142"/>
        <v>1216</v>
      </c>
      <c r="B1221" s="89" t="s">
        <v>2157</v>
      </c>
      <c r="C1221" s="90" t="s">
        <v>45</v>
      </c>
      <c r="D1221" s="91"/>
      <c r="E1221" s="91"/>
      <c r="F1221" s="79" t="str">
        <f t="shared" si="137"/>
        <v/>
      </c>
      <c r="G1221" s="85"/>
    </row>
    <row r="1222" spans="1:7" ht="16.149999999999999" customHeight="1">
      <c r="A1222" s="81">
        <f t="shared" ref="A1222:A1231" si="143">ROW()-5</f>
        <v>1217</v>
      </c>
      <c r="B1222" s="89" t="s">
        <v>2158</v>
      </c>
      <c r="C1222" s="90" t="s">
        <v>47</v>
      </c>
      <c r="D1222" s="91"/>
      <c r="E1222" s="91"/>
      <c r="F1222" s="79" t="str">
        <f t="shared" si="137"/>
        <v/>
      </c>
      <c r="G1222" s="85"/>
    </row>
    <row r="1223" spans="1:7" ht="16.149999999999999" customHeight="1">
      <c r="A1223" s="81">
        <f t="shared" si="143"/>
        <v>1218</v>
      </c>
      <c r="B1223" s="89" t="s">
        <v>2159</v>
      </c>
      <c r="C1223" s="90" t="s">
        <v>2160</v>
      </c>
      <c r="D1223" s="91"/>
      <c r="E1223" s="91"/>
      <c r="F1223" s="79" t="str">
        <f t="shared" si="137"/>
        <v/>
      </c>
      <c r="G1223" s="85"/>
    </row>
    <row r="1224" spans="1:7" ht="16.149999999999999" customHeight="1">
      <c r="A1224" s="81">
        <f t="shared" si="143"/>
        <v>1219</v>
      </c>
      <c r="B1224" s="89" t="s">
        <v>2161</v>
      </c>
      <c r="C1224" s="90" t="s">
        <v>2162</v>
      </c>
      <c r="D1224" s="91"/>
      <c r="E1224" s="91"/>
      <c r="F1224" s="79" t="str">
        <f t="shared" si="137"/>
        <v/>
      </c>
      <c r="G1224" s="85"/>
    </row>
    <row r="1225" spans="1:7" ht="16.149999999999999" customHeight="1">
      <c r="A1225" s="81">
        <f t="shared" si="143"/>
        <v>1220</v>
      </c>
      <c r="B1225" s="89" t="s">
        <v>2163</v>
      </c>
      <c r="C1225" s="90" t="s">
        <v>2164</v>
      </c>
      <c r="D1225" s="91"/>
      <c r="E1225" s="91"/>
      <c r="F1225" s="79" t="str">
        <f t="shared" si="137"/>
        <v/>
      </c>
      <c r="G1225" s="85"/>
    </row>
    <row r="1226" spans="1:7" ht="16.149999999999999" customHeight="1">
      <c r="A1226" s="81">
        <f t="shared" si="143"/>
        <v>1221</v>
      </c>
      <c r="B1226" s="89" t="s">
        <v>2165</v>
      </c>
      <c r="C1226" s="90" t="s">
        <v>2166</v>
      </c>
      <c r="D1226" s="91"/>
      <c r="E1226" s="91"/>
      <c r="F1226" s="79" t="str">
        <f t="shared" si="137"/>
        <v/>
      </c>
      <c r="G1226" s="85"/>
    </row>
    <row r="1227" spans="1:7" ht="16.149999999999999" customHeight="1">
      <c r="A1227" s="81">
        <f t="shared" si="143"/>
        <v>1222</v>
      </c>
      <c r="B1227" s="97" t="s">
        <v>2167</v>
      </c>
      <c r="C1227" s="87" t="s">
        <v>2168</v>
      </c>
      <c r="D1227" s="87">
        <f>SUM(D1228:D1230)</f>
        <v>0</v>
      </c>
      <c r="E1227" s="87">
        <f>SUM(E1228:E1230)</f>
        <v>0</v>
      </c>
      <c r="F1227" s="88" t="str">
        <f t="shared" si="137"/>
        <v/>
      </c>
      <c r="G1227" s="85"/>
    </row>
    <row r="1228" spans="1:7" ht="16.149999999999999" customHeight="1">
      <c r="A1228" s="81">
        <f t="shared" si="143"/>
        <v>1223</v>
      </c>
      <c r="B1228" s="89" t="s">
        <v>2169</v>
      </c>
      <c r="C1228" s="90" t="s">
        <v>2170</v>
      </c>
      <c r="D1228" s="91"/>
      <c r="E1228" s="91"/>
      <c r="F1228" s="79" t="str">
        <f t="shared" si="137"/>
        <v/>
      </c>
      <c r="G1228" s="85"/>
    </row>
    <row r="1229" spans="1:7" ht="16.149999999999999" customHeight="1">
      <c r="A1229" s="81">
        <f t="shared" si="143"/>
        <v>1224</v>
      </c>
      <c r="B1229" s="89" t="s">
        <v>2171</v>
      </c>
      <c r="C1229" s="90" t="s">
        <v>2172</v>
      </c>
      <c r="D1229" s="91"/>
      <c r="E1229" s="91"/>
      <c r="F1229" s="79" t="str">
        <f t="shared" si="137"/>
        <v/>
      </c>
      <c r="G1229" s="85"/>
    </row>
    <row r="1230" spans="1:7" ht="16.149999999999999" customHeight="1">
      <c r="A1230" s="81">
        <f t="shared" si="143"/>
        <v>1225</v>
      </c>
      <c r="B1230" s="89" t="s">
        <v>2173</v>
      </c>
      <c r="C1230" s="90" t="s">
        <v>2174</v>
      </c>
      <c r="D1230" s="91"/>
      <c r="E1230" s="91"/>
      <c r="F1230" s="79" t="str">
        <f t="shared" si="137"/>
        <v/>
      </c>
      <c r="G1230" s="85"/>
    </row>
    <row r="1231" spans="1:7" ht="16.149999999999999" customHeight="1">
      <c r="A1231" s="81">
        <f t="shared" si="143"/>
        <v>1226</v>
      </c>
      <c r="B1231" s="97" t="s">
        <v>2175</v>
      </c>
      <c r="C1231" s="87" t="s">
        <v>2176</v>
      </c>
      <c r="D1231" s="87">
        <f>SUM(D1232:D1236)</f>
        <v>0</v>
      </c>
      <c r="E1231" s="87">
        <f>SUM(E1232:E1236)</f>
        <v>0</v>
      </c>
      <c r="F1231" s="88" t="str">
        <f t="shared" si="137"/>
        <v/>
      </c>
      <c r="G1231" s="85"/>
    </row>
    <row r="1232" spans="1:7" ht="16.149999999999999" customHeight="1">
      <c r="A1232" s="81">
        <f t="shared" ref="A1232:A1241" si="144">ROW()-5</f>
        <v>1227</v>
      </c>
      <c r="B1232" s="89" t="s">
        <v>2177</v>
      </c>
      <c r="C1232" s="90" t="s">
        <v>2178</v>
      </c>
      <c r="D1232" s="91"/>
      <c r="E1232" s="91"/>
      <c r="F1232" s="79" t="str">
        <f t="shared" si="137"/>
        <v/>
      </c>
      <c r="G1232" s="85"/>
    </row>
    <row r="1233" spans="1:7" ht="16.149999999999999" customHeight="1">
      <c r="A1233" s="81">
        <f t="shared" si="144"/>
        <v>1228</v>
      </c>
      <c r="B1233" s="89" t="s">
        <v>2179</v>
      </c>
      <c r="C1233" s="90" t="s">
        <v>2180</v>
      </c>
      <c r="D1233" s="91"/>
      <c r="E1233" s="91"/>
      <c r="F1233" s="79" t="str">
        <f t="shared" si="137"/>
        <v/>
      </c>
      <c r="G1233" s="85"/>
    </row>
    <row r="1234" spans="1:7" ht="16.149999999999999" customHeight="1">
      <c r="A1234" s="81">
        <f t="shared" si="144"/>
        <v>1229</v>
      </c>
      <c r="B1234" s="89" t="s">
        <v>2181</v>
      </c>
      <c r="C1234" s="90" t="s">
        <v>2182</v>
      </c>
      <c r="D1234" s="91"/>
      <c r="E1234" s="91"/>
      <c r="F1234" s="79" t="str">
        <f t="shared" si="137"/>
        <v/>
      </c>
      <c r="G1234" s="85"/>
    </row>
    <row r="1235" spans="1:7" ht="16.149999999999999" customHeight="1">
      <c r="A1235" s="81">
        <f t="shared" si="144"/>
        <v>1230</v>
      </c>
      <c r="B1235" s="89" t="s">
        <v>2183</v>
      </c>
      <c r="C1235" s="90" t="s">
        <v>2184</v>
      </c>
      <c r="D1235" s="91"/>
      <c r="E1235" s="91"/>
      <c r="F1235" s="79" t="str">
        <f t="shared" ref="F1235:F1256" si="145">IF(D1235=0,"",E1235/D1235*100)</f>
        <v/>
      </c>
      <c r="G1235" s="85"/>
    </row>
    <row r="1236" spans="1:7" ht="16.149999999999999" customHeight="1">
      <c r="A1236" s="81">
        <f t="shared" si="144"/>
        <v>1231</v>
      </c>
      <c r="B1236" s="89" t="s">
        <v>2185</v>
      </c>
      <c r="C1236" s="90" t="s">
        <v>2176</v>
      </c>
      <c r="D1236" s="91"/>
      <c r="E1236" s="91"/>
      <c r="F1236" s="79" t="str">
        <f t="shared" si="145"/>
        <v/>
      </c>
      <c r="G1236" s="85"/>
    </row>
    <row r="1237" spans="1:7" ht="16.149999999999999" customHeight="1">
      <c r="A1237" s="81">
        <f t="shared" si="144"/>
        <v>1232</v>
      </c>
      <c r="B1237" s="98" t="s">
        <v>2186</v>
      </c>
      <c r="C1237" s="96" t="s">
        <v>2187</v>
      </c>
      <c r="D1237" s="96">
        <f>D1238+D1248+D1254</f>
        <v>0</v>
      </c>
      <c r="E1237" s="96">
        <f>E1238+E1248+E1254</f>
        <v>0</v>
      </c>
      <c r="F1237" s="84" t="str">
        <f t="shared" si="145"/>
        <v/>
      </c>
      <c r="G1237" s="85"/>
    </row>
    <row r="1238" spans="1:7" ht="16.149999999999999" customHeight="1">
      <c r="A1238" s="81">
        <f t="shared" si="144"/>
        <v>1233</v>
      </c>
      <c r="B1238" s="97" t="s">
        <v>2188</v>
      </c>
      <c r="C1238" s="87" t="s">
        <v>2189</v>
      </c>
      <c r="D1238" s="87">
        <f>SUM(D1239:D1247)</f>
        <v>0</v>
      </c>
      <c r="E1238" s="87">
        <f>SUM(E1239:E1247)</f>
        <v>0</v>
      </c>
      <c r="F1238" s="88" t="str">
        <f t="shared" si="145"/>
        <v/>
      </c>
      <c r="G1238" s="85"/>
    </row>
    <row r="1239" spans="1:7" ht="16.149999999999999" customHeight="1">
      <c r="A1239" s="81">
        <f t="shared" si="144"/>
        <v>1234</v>
      </c>
      <c r="B1239" s="89" t="s">
        <v>2190</v>
      </c>
      <c r="C1239" s="90" t="s">
        <v>43</v>
      </c>
      <c r="D1239" s="91"/>
      <c r="E1239" s="91"/>
      <c r="F1239" s="79" t="str">
        <f t="shared" si="145"/>
        <v/>
      </c>
      <c r="G1239" s="85"/>
    </row>
    <row r="1240" spans="1:7" ht="16.149999999999999" customHeight="1">
      <c r="A1240" s="81">
        <f t="shared" si="144"/>
        <v>1235</v>
      </c>
      <c r="B1240" s="89" t="s">
        <v>2191</v>
      </c>
      <c r="C1240" s="90" t="s">
        <v>45</v>
      </c>
      <c r="D1240" s="91"/>
      <c r="E1240" s="91"/>
      <c r="F1240" s="79" t="str">
        <f t="shared" si="145"/>
        <v/>
      </c>
      <c r="G1240" s="85"/>
    </row>
    <row r="1241" spans="1:7" ht="16.149999999999999" customHeight="1">
      <c r="A1241" s="81">
        <f t="shared" si="144"/>
        <v>1236</v>
      </c>
      <c r="B1241" s="89" t="s">
        <v>2192</v>
      </c>
      <c r="C1241" s="90" t="s">
        <v>47</v>
      </c>
      <c r="D1241" s="91"/>
      <c r="E1241" s="91"/>
      <c r="F1241" s="79" t="str">
        <f t="shared" si="145"/>
        <v/>
      </c>
      <c r="G1241" s="85"/>
    </row>
    <row r="1242" spans="1:7" ht="16.149999999999999" customHeight="1">
      <c r="A1242" s="81">
        <f t="shared" ref="A1242:A1251" si="146">ROW()-5</f>
        <v>1237</v>
      </c>
      <c r="B1242" s="89" t="s">
        <v>2193</v>
      </c>
      <c r="C1242" s="90" t="s">
        <v>2194</v>
      </c>
      <c r="D1242" s="91"/>
      <c r="E1242" s="91"/>
      <c r="F1242" s="79" t="str">
        <f t="shared" si="145"/>
        <v/>
      </c>
      <c r="G1242" s="85"/>
    </row>
    <row r="1243" spans="1:7" ht="16.149999999999999" customHeight="1">
      <c r="A1243" s="81">
        <f t="shared" si="146"/>
        <v>1238</v>
      </c>
      <c r="B1243" s="89" t="s">
        <v>2195</v>
      </c>
      <c r="C1243" s="90" t="s">
        <v>2196</v>
      </c>
      <c r="D1243" s="91"/>
      <c r="E1243" s="91"/>
      <c r="F1243" s="79" t="str">
        <f t="shared" si="145"/>
        <v/>
      </c>
      <c r="G1243" s="85"/>
    </row>
    <row r="1244" spans="1:7" ht="16.149999999999999" customHeight="1">
      <c r="A1244" s="81">
        <f t="shared" si="146"/>
        <v>1239</v>
      </c>
      <c r="B1244" s="89" t="s">
        <v>2197</v>
      </c>
      <c r="C1244" s="90" t="s">
        <v>2198</v>
      </c>
      <c r="D1244" s="91"/>
      <c r="E1244" s="91"/>
      <c r="F1244" s="79" t="str">
        <f t="shared" si="145"/>
        <v/>
      </c>
      <c r="G1244" s="85"/>
    </row>
    <row r="1245" spans="1:7" ht="16.149999999999999" customHeight="1">
      <c r="A1245" s="81">
        <f t="shared" si="146"/>
        <v>1240</v>
      </c>
      <c r="B1245" s="89" t="s">
        <v>2199</v>
      </c>
      <c r="C1245" s="90" t="s">
        <v>2200</v>
      </c>
      <c r="D1245" s="91"/>
      <c r="E1245" s="91"/>
      <c r="F1245" s="79" t="str">
        <f t="shared" si="145"/>
        <v/>
      </c>
      <c r="G1245" s="85"/>
    </row>
    <row r="1246" spans="1:7" ht="16.149999999999999" customHeight="1">
      <c r="A1246" s="81">
        <f t="shared" si="146"/>
        <v>1241</v>
      </c>
      <c r="B1246" s="89" t="s">
        <v>2201</v>
      </c>
      <c r="C1246" s="90" t="s">
        <v>62</v>
      </c>
      <c r="D1246" s="91"/>
      <c r="E1246" s="91"/>
      <c r="F1246" s="79" t="str">
        <f t="shared" si="145"/>
        <v/>
      </c>
      <c r="G1246" s="85"/>
    </row>
    <row r="1247" spans="1:7" ht="16.149999999999999" customHeight="1">
      <c r="A1247" s="81">
        <f t="shared" si="146"/>
        <v>1242</v>
      </c>
      <c r="B1247" s="89" t="s">
        <v>2202</v>
      </c>
      <c r="C1247" s="90" t="s">
        <v>2203</v>
      </c>
      <c r="D1247" s="91"/>
      <c r="E1247" s="91"/>
      <c r="F1247" s="79" t="str">
        <f t="shared" si="145"/>
        <v/>
      </c>
      <c r="G1247" s="85"/>
    </row>
    <row r="1248" spans="1:7" ht="16.149999999999999" customHeight="1">
      <c r="A1248" s="81">
        <f t="shared" si="146"/>
        <v>1243</v>
      </c>
      <c r="B1248" s="97" t="s">
        <v>2204</v>
      </c>
      <c r="C1248" s="87" t="s">
        <v>2205</v>
      </c>
      <c r="D1248" s="87">
        <f>SUM(D1249:D1253)</f>
        <v>0</v>
      </c>
      <c r="E1248" s="87">
        <f>SUM(E1249:E1253)</f>
        <v>0</v>
      </c>
      <c r="F1248" s="88" t="str">
        <f t="shared" si="145"/>
        <v/>
      </c>
      <c r="G1248" s="85"/>
    </row>
    <row r="1249" spans="1:7" ht="16.149999999999999" customHeight="1">
      <c r="A1249" s="81">
        <f t="shared" si="146"/>
        <v>1244</v>
      </c>
      <c r="B1249" s="89" t="s">
        <v>2206</v>
      </c>
      <c r="C1249" s="90" t="s">
        <v>43</v>
      </c>
      <c r="D1249" s="91"/>
      <c r="E1249" s="91"/>
      <c r="F1249" s="79" t="str">
        <f t="shared" si="145"/>
        <v/>
      </c>
      <c r="G1249" s="85"/>
    </row>
    <row r="1250" spans="1:7" ht="16.149999999999999" customHeight="1">
      <c r="A1250" s="81">
        <f t="shared" si="146"/>
        <v>1245</v>
      </c>
      <c r="B1250" s="89" t="s">
        <v>2207</v>
      </c>
      <c r="C1250" s="90" t="s">
        <v>45</v>
      </c>
      <c r="D1250" s="91"/>
      <c r="E1250" s="91"/>
      <c r="F1250" s="79" t="str">
        <f t="shared" si="145"/>
        <v/>
      </c>
      <c r="G1250" s="85"/>
    </row>
    <row r="1251" spans="1:7" ht="16.149999999999999" customHeight="1">
      <c r="A1251" s="81">
        <f t="shared" si="146"/>
        <v>1246</v>
      </c>
      <c r="B1251" s="89" t="s">
        <v>2208</v>
      </c>
      <c r="C1251" s="90" t="s">
        <v>47</v>
      </c>
      <c r="D1251" s="91"/>
      <c r="E1251" s="91"/>
      <c r="F1251" s="79" t="str">
        <f t="shared" si="145"/>
        <v/>
      </c>
      <c r="G1251" s="85"/>
    </row>
    <row r="1252" spans="1:7" ht="16.149999999999999" customHeight="1">
      <c r="A1252" s="81">
        <f t="shared" ref="A1252:A1261" si="147">ROW()-5</f>
        <v>1247</v>
      </c>
      <c r="B1252" s="89" t="s">
        <v>2209</v>
      </c>
      <c r="C1252" s="90" t="s">
        <v>2210</v>
      </c>
      <c r="D1252" s="91"/>
      <c r="E1252" s="91"/>
      <c r="F1252" s="79" t="str">
        <f t="shared" si="145"/>
        <v/>
      </c>
      <c r="G1252" s="85"/>
    </row>
    <row r="1253" spans="1:7" ht="16.149999999999999" customHeight="1">
      <c r="A1253" s="81">
        <f t="shared" si="147"/>
        <v>1248</v>
      </c>
      <c r="B1253" s="89" t="s">
        <v>2211</v>
      </c>
      <c r="C1253" s="90" t="s">
        <v>2212</v>
      </c>
      <c r="D1253" s="91"/>
      <c r="E1253" s="91"/>
      <c r="F1253" s="79" t="str">
        <f t="shared" si="145"/>
        <v/>
      </c>
      <c r="G1253" s="85"/>
    </row>
    <row r="1254" spans="1:7" ht="16.149999999999999" customHeight="1">
      <c r="A1254" s="81">
        <f t="shared" si="147"/>
        <v>1249</v>
      </c>
      <c r="B1254" s="97" t="s">
        <v>2213</v>
      </c>
      <c r="C1254" s="87" t="s">
        <v>2214</v>
      </c>
      <c r="D1254" s="87">
        <f>SUM(D1255:D1256)</f>
        <v>0</v>
      </c>
      <c r="E1254" s="87">
        <f>SUM(E1255:E1256)</f>
        <v>0</v>
      </c>
      <c r="F1254" s="88" t="str">
        <f t="shared" si="145"/>
        <v/>
      </c>
      <c r="G1254" s="85"/>
    </row>
    <row r="1255" spans="1:7" ht="16.149999999999999" customHeight="1">
      <c r="A1255" s="81">
        <f t="shared" si="147"/>
        <v>1250</v>
      </c>
      <c r="B1255" s="89" t="s">
        <v>2215</v>
      </c>
      <c r="C1255" s="90" t="s">
        <v>2216</v>
      </c>
      <c r="D1255" s="91"/>
      <c r="E1255" s="91"/>
      <c r="F1255" s="79" t="str">
        <f t="shared" si="145"/>
        <v/>
      </c>
      <c r="G1255" s="85"/>
    </row>
    <row r="1256" spans="1:7" ht="16.149999999999999" customHeight="1">
      <c r="A1256" s="81">
        <f t="shared" si="147"/>
        <v>1251</v>
      </c>
      <c r="B1256" s="89" t="s">
        <v>2217</v>
      </c>
      <c r="C1256" s="90" t="s">
        <v>2214</v>
      </c>
      <c r="D1256" s="91"/>
      <c r="E1256" s="91"/>
      <c r="F1256" s="79" t="str">
        <f t="shared" si="145"/>
        <v/>
      </c>
      <c r="G1256" s="85"/>
    </row>
    <row r="1257" spans="1:7" ht="14.25">
      <c r="A1257" s="81">
        <f t="shared" si="147"/>
        <v>1252</v>
      </c>
      <c r="B1257" s="98" t="s">
        <v>2218</v>
      </c>
      <c r="C1257" s="96" t="s">
        <v>2219</v>
      </c>
      <c r="D1257" s="96">
        <f>D1258+D1285+D1300</f>
        <v>0</v>
      </c>
      <c r="E1257" s="96">
        <f>E1258+E1285+E1300</f>
        <v>0</v>
      </c>
      <c r="F1257" s="84" t="str">
        <f t="shared" ref="F1257:F1320" si="148">IF(D1257=0,"",E1257/D1257*100)</f>
        <v/>
      </c>
      <c r="G1257" s="85"/>
    </row>
    <row r="1258" spans="1:7" ht="14.25">
      <c r="A1258" s="81">
        <f t="shared" si="147"/>
        <v>1253</v>
      </c>
      <c r="B1258" s="97" t="s">
        <v>2220</v>
      </c>
      <c r="C1258" s="87" t="s">
        <v>2221</v>
      </c>
      <c r="D1258" s="87">
        <f>SUM(D1259:D1284)</f>
        <v>0</v>
      </c>
      <c r="E1258" s="87">
        <f>SUM(E1259:E1284)</f>
        <v>0</v>
      </c>
      <c r="F1258" s="88" t="str">
        <f t="shared" si="148"/>
        <v/>
      </c>
      <c r="G1258" s="85"/>
    </row>
    <row r="1259" spans="1:7" ht="14.25">
      <c r="A1259" s="81">
        <f t="shared" si="147"/>
        <v>1254</v>
      </c>
      <c r="B1259" s="89" t="s">
        <v>2222</v>
      </c>
      <c r="C1259" s="90" t="s">
        <v>43</v>
      </c>
      <c r="D1259" s="91"/>
      <c r="E1259" s="91"/>
      <c r="F1259" s="79" t="str">
        <f t="shared" si="148"/>
        <v/>
      </c>
      <c r="G1259" s="85"/>
    </row>
    <row r="1260" spans="1:7" ht="14.25">
      <c r="A1260" s="81">
        <f t="shared" si="147"/>
        <v>1255</v>
      </c>
      <c r="B1260" s="89" t="s">
        <v>2223</v>
      </c>
      <c r="C1260" s="90" t="s">
        <v>45</v>
      </c>
      <c r="D1260" s="91"/>
      <c r="E1260" s="91"/>
      <c r="F1260" s="79" t="str">
        <f t="shared" si="148"/>
        <v/>
      </c>
      <c r="G1260" s="85"/>
    </row>
    <row r="1261" spans="1:7" ht="14.25">
      <c r="A1261" s="81">
        <f t="shared" si="147"/>
        <v>1256</v>
      </c>
      <c r="B1261" s="89" t="s">
        <v>2224</v>
      </c>
      <c r="C1261" s="90" t="s">
        <v>47</v>
      </c>
      <c r="D1261" s="91"/>
      <c r="E1261" s="91"/>
      <c r="F1261" s="79" t="str">
        <f t="shared" si="148"/>
        <v/>
      </c>
      <c r="G1261" s="85"/>
    </row>
    <row r="1262" spans="1:7" ht="14.25">
      <c r="A1262" s="81">
        <f t="shared" ref="A1262:A1271" si="149">ROW()-5</f>
        <v>1257</v>
      </c>
      <c r="B1262" s="89" t="s">
        <v>2225</v>
      </c>
      <c r="C1262" s="90" t="s">
        <v>2226</v>
      </c>
      <c r="D1262" s="91"/>
      <c r="E1262" s="91"/>
      <c r="F1262" s="79" t="str">
        <f t="shared" si="148"/>
        <v/>
      </c>
      <c r="G1262" s="85"/>
    </row>
    <row r="1263" spans="1:7" ht="14.25">
      <c r="A1263" s="81">
        <f t="shared" si="149"/>
        <v>1258</v>
      </c>
      <c r="B1263" s="89" t="s">
        <v>2227</v>
      </c>
      <c r="C1263" s="90" t="s">
        <v>2228</v>
      </c>
      <c r="D1263" s="91"/>
      <c r="E1263" s="91"/>
      <c r="F1263" s="79" t="str">
        <f t="shared" si="148"/>
        <v/>
      </c>
      <c r="G1263" s="85"/>
    </row>
    <row r="1264" spans="1:7" ht="14.25">
      <c r="A1264" s="81">
        <f t="shared" si="149"/>
        <v>1259</v>
      </c>
      <c r="B1264" s="89" t="s">
        <v>2229</v>
      </c>
      <c r="C1264" s="90" t="s">
        <v>2230</v>
      </c>
      <c r="D1264" s="91"/>
      <c r="E1264" s="91"/>
      <c r="F1264" s="79" t="str">
        <f t="shared" si="148"/>
        <v/>
      </c>
      <c r="G1264" s="85"/>
    </row>
    <row r="1265" spans="1:7" ht="14.25">
      <c r="A1265" s="81">
        <f t="shared" si="149"/>
        <v>1260</v>
      </c>
      <c r="B1265" s="89" t="s">
        <v>2231</v>
      </c>
      <c r="C1265" s="90" t="s">
        <v>2232</v>
      </c>
      <c r="D1265" s="91"/>
      <c r="E1265" s="91"/>
      <c r="F1265" s="79" t="str">
        <f t="shared" si="148"/>
        <v/>
      </c>
      <c r="G1265" s="85"/>
    </row>
    <row r="1266" spans="1:7" ht="14.25">
      <c r="A1266" s="81">
        <f t="shared" si="149"/>
        <v>1261</v>
      </c>
      <c r="B1266" s="89" t="s">
        <v>2233</v>
      </c>
      <c r="C1266" s="90" t="s">
        <v>2234</v>
      </c>
      <c r="D1266" s="91"/>
      <c r="E1266" s="91"/>
      <c r="F1266" s="79" t="str">
        <f t="shared" si="148"/>
        <v/>
      </c>
      <c r="G1266" s="85"/>
    </row>
    <row r="1267" spans="1:7" ht="14.25">
      <c r="A1267" s="81">
        <f t="shared" si="149"/>
        <v>1262</v>
      </c>
      <c r="B1267" s="89" t="s">
        <v>2235</v>
      </c>
      <c r="C1267" s="90" t="s">
        <v>2236</v>
      </c>
      <c r="D1267" s="91"/>
      <c r="E1267" s="91"/>
      <c r="F1267" s="79" t="str">
        <f t="shared" si="148"/>
        <v/>
      </c>
      <c r="G1267" s="85"/>
    </row>
    <row r="1268" spans="1:7" ht="14.25">
      <c r="A1268" s="81">
        <f t="shared" si="149"/>
        <v>1263</v>
      </c>
      <c r="B1268" s="89" t="s">
        <v>2237</v>
      </c>
      <c r="C1268" s="90" t="s">
        <v>2238</v>
      </c>
      <c r="D1268" s="91"/>
      <c r="E1268" s="91"/>
      <c r="F1268" s="79" t="str">
        <f t="shared" si="148"/>
        <v/>
      </c>
      <c r="G1268" s="85"/>
    </row>
    <row r="1269" spans="1:7" ht="14.25">
      <c r="A1269" s="81">
        <f t="shared" si="149"/>
        <v>1264</v>
      </c>
      <c r="B1269" s="89" t="s">
        <v>2239</v>
      </c>
      <c r="C1269" s="90" t="s">
        <v>2240</v>
      </c>
      <c r="D1269" s="91"/>
      <c r="E1269" s="91"/>
      <c r="F1269" s="79" t="str">
        <f t="shared" si="148"/>
        <v/>
      </c>
      <c r="G1269" s="85"/>
    </row>
    <row r="1270" spans="1:7" ht="14.25">
      <c r="A1270" s="81">
        <f t="shared" si="149"/>
        <v>1265</v>
      </c>
      <c r="B1270" s="89" t="s">
        <v>2241</v>
      </c>
      <c r="C1270" s="90" t="s">
        <v>2242</v>
      </c>
      <c r="D1270" s="91"/>
      <c r="E1270" s="91"/>
      <c r="F1270" s="79" t="str">
        <f t="shared" si="148"/>
        <v/>
      </c>
      <c r="G1270" s="85"/>
    </row>
    <row r="1271" spans="1:7" ht="14.25">
      <c r="A1271" s="81">
        <f t="shared" si="149"/>
        <v>1266</v>
      </c>
      <c r="B1271" s="89" t="s">
        <v>2243</v>
      </c>
      <c r="C1271" s="90" t="s">
        <v>2244</v>
      </c>
      <c r="D1271" s="91"/>
      <c r="E1271" s="91"/>
      <c r="F1271" s="79" t="str">
        <f t="shared" si="148"/>
        <v/>
      </c>
      <c r="G1271" s="85"/>
    </row>
    <row r="1272" spans="1:7" ht="14.25">
      <c r="A1272" s="81">
        <f t="shared" ref="A1272:A1281" si="150">ROW()-5</f>
        <v>1267</v>
      </c>
      <c r="B1272" s="89" t="s">
        <v>2245</v>
      </c>
      <c r="C1272" s="90" t="s">
        <v>2246</v>
      </c>
      <c r="D1272" s="91"/>
      <c r="E1272" s="91"/>
      <c r="F1272" s="79" t="str">
        <f t="shared" si="148"/>
        <v/>
      </c>
      <c r="G1272" s="85"/>
    </row>
    <row r="1273" spans="1:7" ht="14.25">
      <c r="A1273" s="81">
        <f t="shared" si="150"/>
        <v>1268</v>
      </c>
      <c r="B1273" s="89" t="s">
        <v>2247</v>
      </c>
      <c r="C1273" s="90" t="s">
        <v>2248</v>
      </c>
      <c r="D1273" s="91"/>
      <c r="E1273" s="91"/>
      <c r="F1273" s="79" t="str">
        <f t="shared" si="148"/>
        <v/>
      </c>
      <c r="G1273" s="85"/>
    </row>
    <row r="1274" spans="1:7" ht="14.25">
      <c r="A1274" s="81">
        <f t="shared" si="150"/>
        <v>1269</v>
      </c>
      <c r="B1274" s="89" t="s">
        <v>2249</v>
      </c>
      <c r="C1274" s="90" t="s">
        <v>2250</v>
      </c>
      <c r="D1274" s="91"/>
      <c r="E1274" s="91"/>
      <c r="F1274" s="79" t="str">
        <f t="shared" si="148"/>
        <v/>
      </c>
      <c r="G1274" s="85"/>
    </row>
    <row r="1275" spans="1:7" ht="14.25">
      <c r="A1275" s="81">
        <f t="shared" si="150"/>
        <v>1270</v>
      </c>
      <c r="B1275" s="89" t="s">
        <v>2251</v>
      </c>
      <c r="C1275" s="90" t="s">
        <v>2252</v>
      </c>
      <c r="D1275" s="91"/>
      <c r="E1275" s="91"/>
      <c r="F1275" s="79" t="str">
        <f t="shared" si="148"/>
        <v/>
      </c>
      <c r="G1275" s="85"/>
    </row>
    <row r="1276" spans="1:7" ht="14.25">
      <c r="A1276" s="81">
        <f t="shared" si="150"/>
        <v>1271</v>
      </c>
      <c r="B1276" s="89" t="s">
        <v>2253</v>
      </c>
      <c r="C1276" s="90" t="s">
        <v>2254</v>
      </c>
      <c r="D1276" s="91"/>
      <c r="E1276" s="91"/>
      <c r="F1276" s="79" t="str">
        <f t="shared" si="148"/>
        <v/>
      </c>
      <c r="G1276" s="85"/>
    </row>
    <row r="1277" spans="1:7" ht="14.25">
      <c r="A1277" s="81">
        <f t="shared" si="150"/>
        <v>1272</v>
      </c>
      <c r="B1277" s="89" t="s">
        <v>2255</v>
      </c>
      <c r="C1277" s="90" t="s">
        <v>2256</v>
      </c>
      <c r="D1277" s="91"/>
      <c r="E1277" s="91"/>
      <c r="F1277" s="79" t="str">
        <f t="shared" si="148"/>
        <v/>
      </c>
      <c r="G1277" s="85"/>
    </row>
    <row r="1278" spans="1:7" ht="14.25">
      <c r="A1278" s="81">
        <f t="shared" si="150"/>
        <v>1273</v>
      </c>
      <c r="B1278" s="89" t="s">
        <v>2257</v>
      </c>
      <c r="C1278" s="90" t="s">
        <v>2258</v>
      </c>
      <c r="D1278" s="91"/>
      <c r="E1278" s="91"/>
      <c r="F1278" s="79" t="str">
        <f t="shared" si="148"/>
        <v/>
      </c>
      <c r="G1278" s="85"/>
    </row>
    <row r="1279" spans="1:7" ht="14.25">
      <c r="A1279" s="81">
        <f t="shared" si="150"/>
        <v>1274</v>
      </c>
      <c r="B1279" s="89" t="s">
        <v>2259</v>
      </c>
      <c r="C1279" s="90" t="s">
        <v>2260</v>
      </c>
      <c r="D1279" s="91"/>
      <c r="E1279" s="91"/>
      <c r="F1279" s="79" t="str">
        <f t="shared" si="148"/>
        <v/>
      </c>
      <c r="G1279" s="85"/>
    </row>
    <row r="1280" spans="1:7" ht="14.25">
      <c r="A1280" s="81">
        <f t="shared" si="150"/>
        <v>1275</v>
      </c>
      <c r="B1280" s="89" t="s">
        <v>2261</v>
      </c>
      <c r="C1280" s="90" t="s">
        <v>2262</v>
      </c>
      <c r="D1280" s="91"/>
      <c r="E1280" s="91"/>
      <c r="F1280" s="79" t="str">
        <f t="shared" si="148"/>
        <v/>
      </c>
      <c r="G1280" s="85"/>
    </row>
    <row r="1281" spans="1:7" ht="14.25">
      <c r="A1281" s="81">
        <f t="shared" si="150"/>
        <v>1276</v>
      </c>
      <c r="B1281" s="89" t="s">
        <v>2263</v>
      </c>
      <c r="C1281" s="90" t="s">
        <v>2264</v>
      </c>
      <c r="D1281" s="91"/>
      <c r="E1281" s="91"/>
      <c r="F1281" s="79" t="str">
        <f t="shared" si="148"/>
        <v/>
      </c>
      <c r="G1281" s="85"/>
    </row>
    <row r="1282" spans="1:7" ht="14.25">
      <c r="A1282" s="81">
        <f t="shared" ref="A1282:A1291" si="151">ROW()-5</f>
        <v>1277</v>
      </c>
      <c r="B1282" s="89" t="s">
        <v>2265</v>
      </c>
      <c r="C1282" s="90" t="s">
        <v>2266</v>
      </c>
      <c r="D1282" s="91"/>
      <c r="E1282" s="91"/>
      <c r="F1282" s="79" t="str">
        <f t="shared" si="148"/>
        <v/>
      </c>
      <c r="G1282" s="85"/>
    </row>
    <row r="1283" spans="1:7" ht="14.25">
      <c r="A1283" s="81">
        <f t="shared" si="151"/>
        <v>1278</v>
      </c>
      <c r="B1283" s="89" t="s">
        <v>2267</v>
      </c>
      <c r="C1283" s="90" t="s">
        <v>62</v>
      </c>
      <c r="D1283" s="91"/>
      <c r="E1283" s="91"/>
      <c r="F1283" s="79" t="str">
        <f t="shared" si="148"/>
        <v/>
      </c>
      <c r="G1283" s="85"/>
    </row>
    <row r="1284" spans="1:7" ht="14.25">
      <c r="A1284" s="81">
        <f t="shared" si="151"/>
        <v>1279</v>
      </c>
      <c r="B1284" s="89" t="s">
        <v>2268</v>
      </c>
      <c r="C1284" s="90" t="s">
        <v>2269</v>
      </c>
      <c r="D1284" s="91"/>
      <c r="E1284" s="91"/>
      <c r="F1284" s="79" t="str">
        <f t="shared" si="148"/>
        <v/>
      </c>
      <c r="G1284" s="85"/>
    </row>
    <row r="1285" spans="1:7" ht="14.25">
      <c r="A1285" s="81">
        <f t="shared" si="151"/>
        <v>1280</v>
      </c>
      <c r="B1285" s="97" t="s">
        <v>2270</v>
      </c>
      <c r="C1285" s="87" t="s">
        <v>2271</v>
      </c>
      <c r="D1285" s="87">
        <f>SUM(D1286:D1299)</f>
        <v>0</v>
      </c>
      <c r="E1285" s="87">
        <f>SUM(E1286:E1299)</f>
        <v>0</v>
      </c>
      <c r="F1285" s="88" t="str">
        <f t="shared" si="148"/>
        <v/>
      </c>
      <c r="G1285" s="85"/>
    </row>
    <row r="1286" spans="1:7" ht="14.25">
      <c r="A1286" s="81">
        <f t="shared" si="151"/>
        <v>1281</v>
      </c>
      <c r="B1286" s="89" t="s">
        <v>2272</v>
      </c>
      <c r="C1286" s="90" t="s">
        <v>43</v>
      </c>
      <c r="D1286" s="91"/>
      <c r="E1286" s="91"/>
      <c r="F1286" s="79" t="str">
        <f t="shared" si="148"/>
        <v/>
      </c>
      <c r="G1286" s="85"/>
    </row>
    <row r="1287" spans="1:7" ht="14.25">
      <c r="A1287" s="81">
        <f t="shared" si="151"/>
        <v>1282</v>
      </c>
      <c r="B1287" s="89" t="s">
        <v>2273</v>
      </c>
      <c r="C1287" s="90" t="s">
        <v>45</v>
      </c>
      <c r="D1287" s="91"/>
      <c r="E1287" s="91"/>
      <c r="F1287" s="79" t="str">
        <f t="shared" si="148"/>
        <v/>
      </c>
      <c r="G1287" s="85"/>
    </row>
    <row r="1288" spans="1:7" ht="14.25">
      <c r="A1288" s="81">
        <f t="shared" si="151"/>
        <v>1283</v>
      </c>
      <c r="B1288" s="89" t="s">
        <v>2274</v>
      </c>
      <c r="C1288" s="90" t="s">
        <v>47</v>
      </c>
      <c r="D1288" s="91"/>
      <c r="E1288" s="91"/>
      <c r="F1288" s="79" t="str">
        <f t="shared" si="148"/>
        <v/>
      </c>
      <c r="G1288" s="85"/>
    </row>
    <row r="1289" spans="1:7" ht="14.25">
      <c r="A1289" s="81">
        <f t="shared" si="151"/>
        <v>1284</v>
      </c>
      <c r="B1289" s="89" t="s">
        <v>2275</v>
      </c>
      <c r="C1289" s="90" t="s">
        <v>2276</v>
      </c>
      <c r="D1289" s="91"/>
      <c r="E1289" s="91"/>
      <c r="F1289" s="79" t="str">
        <f t="shared" si="148"/>
        <v/>
      </c>
      <c r="G1289" s="85"/>
    </row>
    <row r="1290" spans="1:7" ht="14.25">
      <c r="A1290" s="81">
        <f t="shared" si="151"/>
        <v>1285</v>
      </c>
      <c r="B1290" s="89" t="s">
        <v>2277</v>
      </c>
      <c r="C1290" s="90" t="s">
        <v>2278</v>
      </c>
      <c r="D1290" s="91"/>
      <c r="E1290" s="91"/>
      <c r="F1290" s="79" t="str">
        <f t="shared" si="148"/>
        <v/>
      </c>
      <c r="G1290" s="85"/>
    </row>
    <row r="1291" spans="1:7" ht="14.25">
      <c r="A1291" s="81">
        <f t="shared" si="151"/>
        <v>1286</v>
      </c>
      <c r="B1291" s="89" t="s">
        <v>2279</v>
      </c>
      <c r="C1291" s="90" t="s">
        <v>2280</v>
      </c>
      <c r="D1291" s="91"/>
      <c r="E1291" s="91"/>
      <c r="F1291" s="79" t="str">
        <f t="shared" si="148"/>
        <v/>
      </c>
      <c r="G1291" s="85"/>
    </row>
    <row r="1292" spans="1:7" ht="14.25">
      <c r="A1292" s="81">
        <f t="shared" ref="A1292:A1301" si="152">ROW()-5</f>
        <v>1287</v>
      </c>
      <c r="B1292" s="89" t="s">
        <v>2281</v>
      </c>
      <c r="C1292" s="90" t="s">
        <v>2282</v>
      </c>
      <c r="D1292" s="91"/>
      <c r="E1292" s="91"/>
      <c r="F1292" s="79" t="str">
        <f t="shared" si="148"/>
        <v/>
      </c>
      <c r="G1292" s="85"/>
    </row>
    <row r="1293" spans="1:7" ht="14.25">
      <c r="A1293" s="81">
        <f t="shared" si="152"/>
        <v>1288</v>
      </c>
      <c r="B1293" s="89" t="s">
        <v>2283</v>
      </c>
      <c r="C1293" s="90" t="s">
        <v>2284</v>
      </c>
      <c r="D1293" s="91"/>
      <c r="E1293" s="91"/>
      <c r="F1293" s="79" t="str">
        <f t="shared" si="148"/>
        <v/>
      </c>
      <c r="G1293" s="85"/>
    </row>
    <row r="1294" spans="1:7" ht="14.25">
      <c r="A1294" s="81">
        <f t="shared" si="152"/>
        <v>1289</v>
      </c>
      <c r="B1294" s="89" t="s">
        <v>2285</v>
      </c>
      <c r="C1294" s="90" t="s">
        <v>2286</v>
      </c>
      <c r="D1294" s="91"/>
      <c r="E1294" s="91"/>
      <c r="F1294" s="79" t="str">
        <f t="shared" si="148"/>
        <v/>
      </c>
      <c r="G1294" s="85"/>
    </row>
    <row r="1295" spans="1:7" ht="14.25">
      <c r="A1295" s="81">
        <f t="shared" si="152"/>
        <v>1290</v>
      </c>
      <c r="B1295" s="89" t="s">
        <v>2287</v>
      </c>
      <c r="C1295" s="90" t="s">
        <v>2288</v>
      </c>
      <c r="D1295" s="91"/>
      <c r="E1295" s="91"/>
      <c r="F1295" s="79" t="str">
        <f t="shared" si="148"/>
        <v/>
      </c>
      <c r="G1295" s="85"/>
    </row>
    <row r="1296" spans="1:7" ht="14.25">
      <c r="A1296" s="81">
        <f t="shared" si="152"/>
        <v>1291</v>
      </c>
      <c r="B1296" s="89" t="s">
        <v>2289</v>
      </c>
      <c r="C1296" s="90" t="s">
        <v>2290</v>
      </c>
      <c r="D1296" s="91"/>
      <c r="E1296" s="91"/>
      <c r="F1296" s="79" t="str">
        <f t="shared" si="148"/>
        <v/>
      </c>
      <c r="G1296" s="85"/>
    </row>
    <row r="1297" spans="1:7" ht="14.25">
      <c r="A1297" s="81">
        <f t="shared" si="152"/>
        <v>1292</v>
      </c>
      <c r="B1297" s="89" t="s">
        <v>2291</v>
      </c>
      <c r="C1297" s="90" t="s">
        <v>2292</v>
      </c>
      <c r="D1297" s="91"/>
      <c r="E1297" s="91"/>
      <c r="F1297" s="79" t="str">
        <f t="shared" si="148"/>
        <v/>
      </c>
      <c r="G1297" s="85"/>
    </row>
    <row r="1298" spans="1:7" ht="14.25">
      <c r="A1298" s="81">
        <f t="shared" si="152"/>
        <v>1293</v>
      </c>
      <c r="B1298" s="89" t="s">
        <v>2293</v>
      </c>
      <c r="C1298" s="90" t="s">
        <v>2294</v>
      </c>
      <c r="D1298" s="91"/>
      <c r="E1298" s="91"/>
      <c r="F1298" s="79" t="str">
        <f t="shared" si="148"/>
        <v/>
      </c>
      <c r="G1298" s="85"/>
    </row>
    <row r="1299" spans="1:7" ht="14.25">
      <c r="A1299" s="81">
        <f t="shared" si="152"/>
        <v>1294</v>
      </c>
      <c r="B1299" s="89" t="s">
        <v>2295</v>
      </c>
      <c r="C1299" s="90" t="s">
        <v>2296</v>
      </c>
      <c r="D1299" s="91"/>
      <c r="E1299" s="91"/>
      <c r="F1299" s="79" t="str">
        <f t="shared" si="148"/>
        <v/>
      </c>
      <c r="G1299" s="85"/>
    </row>
    <row r="1300" spans="1:7" ht="14.25">
      <c r="A1300" s="81">
        <f t="shared" si="152"/>
        <v>1295</v>
      </c>
      <c r="B1300" s="97" t="s">
        <v>2297</v>
      </c>
      <c r="C1300" s="87" t="s">
        <v>2298</v>
      </c>
      <c r="D1300" s="87">
        <f>SUM(D1301)</f>
        <v>0</v>
      </c>
      <c r="E1300" s="87">
        <f>SUM(E1301)</f>
        <v>0</v>
      </c>
      <c r="F1300" s="88" t="str">
        <f t="shared" si="148"/>
        <v/>
      </c>
      <c r="G1300" s="85"/>
    </row>
    <row r="1301" spans="1:7" ht="14.25">
      <c r="A1301" s="81">
        <f t="shared" si="152"/>
        <v>1296</v>
      </c>
      <c r="B1301" s="89" t="s">
        <v>2299</v>
      </c>
      <c r="C1301" s="90" t="s">
        <v>2298</v>
      </c>
      <c r="D1301" s="91"/>
      <c r="E1301" s="91"/>
      <c r="F1301" s="79" t="str">
        <f t="shared" si="148"/>
        <v/>
      </c>
      <c r="G1301" s="85"/>
    </row>
    <row r="1302" spans="1:7" ht="14.25">
      <c r="A1302" s="81">
        <f t="shared" ref="A1302:A1311" si="153">ROW()-5</f>
        <v>1297</v>
      </c>
      <c r="B1302" s="98" t="s">
        <v>2300</v>
      </c>
      <c r="C1302" s="96" t="s">
        <v>2301</v>
      </c>
      <c r="D1302" s="96">
        <f>D1303+D1314+D1318</f>
        <v>56.03</v>
      </c>
      <c r="E1302" s="96">
        <f>E1303+E1314+E1318</f>
        <v>53.16</v>
      </c>
      <c r="F1302" s="84">
        <f t="shared" si="148"/>
        <v>94.877744065679096</v>
      </c>
      <c r="G1302" s="85"/>
    </row>
    <row r="1303" spans="1:7" ht="14.25">
      <c r="A1303" s="81">
        <f t="shared" si="153"/>
        <v>1298</v>
      </c>
      <c r="B1303" s="97" t="s">
        <v>2302</v>
      </c>
      <c r="C1303" s="87" t="s">
        <v>2303</v>
      </c>
      <c r="D1303" s="87">
        <f>SUM(D1304:D1313)</f>
        <v>0</v>
      </c>
      <c r="E1303" s="87">
        <f>SUM(E1304:E1313)</f>
        <v>0</v>
      </c>
      <c r="F1303" s="88" t="str">
        <f t="shared" si="148"/>
        <v/>
      </c>
      <c r="G1303" s="85"/>
    </row>
    <row r="1304" spans="1:7" ht="14.25">
      <c r="A1304" s="81">
        <f t="shared" si="153"/>
        <v>1299</v>
      </c>
      <c r="B1304" s="89" t="s">
        <v>2304</v>
      </c>
      <c r="C1304" s="90" t="s">
        <v>2305</v>
      </c>
      <c r="D1304" s="91"/>
      <c r="E1304" s="91"/>
      <c r="F1304" s="79" t="str">
        <f t="shared" si="148"/>
        <v/>
      </c>
      <c r="G1304" s="85"/>
    </row>
    <row r="1305" spans="1:7" ht="14.25">
      <c r="A1305" s="81">
        <f t="shared" si="153"/>
        <v>1300</v>
      </c>
      <c r="B1305" s="89" t="s">
        <v>2306</v>
      </c>
      <c r="C1305" s="90" t="s">
        <v>2307</v>
      </c>
      <c r="D1305" s="91"/>
      <c r="E1305" s="91"/>
      <c r="F1305" s="79" t="str">
        <f t="shared" si="148"/>
        <v/>
      </c>
      <c r="G1305" s="85"/>
    </row>
    <row r="1306" spans="1:7" ht="14.25">
      <c r="A1306" s="81">
        <f t="shared" si="153"/>
        <v>1301</v>
      </c>
      <c r="B1306" s="89" t="s">
        <v>2308</v>
      </c>
      <c r="C1306" s="90" t="s">
        <v>2309</v>
      </c>
      <c r="D1306" s="91"/>
      <c r="E1306" s="91"/>
      <c r="F1306" s="79" t="str">
        <f t="shared" si="148"/>
        <v/>
      </c>
      <c r="G1306" s="85"/>
    </row>
    <row r="1307" spans="1:7" ht="14.25">
      <c r="A1307" s="81">
        <f t="shared" si="153"/>
        <v>1302</v>
      </c>
      <c r="B1307" s="89" t="s">
        <v>2310</v>
      </c>
      <c r="C1307" s="90" t="s">
        <v>2311</v>
      </c>
      <c r="D1307" s="91"/>
      <c r="E1307" s="91"/>
      <c r="F1307" s="79" t="str">
        <f t="shared" si="148"/>
        <v/>
      </c>
      <c r="G1307" s="85"/>
    </row>
    <row r="1308" spans="1:7" ht="14.25">
      <c r="A1308" s="81">
        <f t="shared" si="153"/>
        <v>1303</v>
      </c>
      <c r="B1308" s="89" t="s">
        <v>2312</v>
      </c>
      <c r="C1308" s="90" t="s">
        <v>2313</v>
      </c>
      <c r="D1308" s="91"/>
      <c r="E1308" s="91"/>
      <c r="F1308" s="79" t="str">
        <f t="shared" si="148"/>
        <v/>
      </c>
      <c r="G1308" s="85"/>
    </row>
    <row r="1309" spans="1:7" ht="14.25">
      <c r="A1309" s="81">
        <f t="shared" si="153"/>
        <v>1304</v>
      </c>
      <c r="B1309" s="89" t="s">
        <v>2314</v>
      </c>
      <c r="C1309" s="90" t="s">
        <v>2315</v>
      </c>
      <c r="D1309" s="91"/>
      <c r="E1309" s="91"/>
      <c r="F1309" s="79" t="str">
        <f t="shared" si="148"/>
        <v/>
      </c>
      <c r="G1309" s="85"/>
    </row>
    <row r="1310" spans="1:7" ht="14.25">
      <c r="A1310" s="81">
        <f t="shared" si="153"/>
        <v>1305</v>
      </c>
      <c r="B1310" s="89" t="s">
        <v>2316</v>
      </c>
      <c r="C1310" s="90" t="s">
        <v>1672</v>
      </c>
      <c r="D1310" s="91"/>
      <c r="E1310" s="91"/>
      <c r="F1310" s="79" t="str">
        <f t="shared" si="148"/>
        <v/>
      </c>
      <c r="G1310" s="85"/>
    </row>
    <row r="1311" spans="1:7" ht="14.25">
      <c r="A1311" s="81">
        <f t="shared" si="153"/>
        <v>1306</v>
      </c>
      <c r="B1311" s="89" t="s">
        <v>2317</v>
      </c>
      <c r="C1311" s="90" t="s">
        <v>2318</v>
      </c>
      <c r="D1311" s="91"/>
      <c r="E1311" s="91"/>
      <c r="F1311" s="79" t="str">
        <f t="shared" si="148"/>
        <v/>
      </c>
      <c r="G1311" s="85"/>
    </row>
    <row r="1312" spans="1:7" ht="14.25">
      <c r="A1312" s="81">
        <f t="shared" ref="A1312:A1321" si="154">ROW()-5</f>
        <v>1307</v>
      </c>
      <c r="B1312" s="89" t="s">
        <v>2319</v>
      </c>
      <c r="C1312" s="90" t="s">
        <v>2320</v>
      </c>
      <c r="D1312" s="91"/>
      <c r="E1312" s="91"/>
      <c r="F1312" s="79" t="str">
        <f t="shared" si="148"/>
        <v/>
      </c>
      <c r="G1312" s="85"/>
    </row>
    <row r="1313" spans="1:7" ht="14.25">
      <c r="A1313" s="81">
        <f t="shared" si="154"/>
        <v>1308</v>
      </c>
      <c r="B1313" s="89" t="s">
        <v>2321</v>
      </c>
      <c r="C1313" s="90" t="s">
        <v>2322</v>
      </c>
      <c r="D1313" s="91"/>
      <c r="E1313" s="91"/>
      <c r="F1313" s="79" t="str">
        <f t="shared" si="148"/>
        <v/>
      </c>
      <c r="G1313" s="85"/>
    </row>
    <row r="1314" spans="1:7" ht="14.25">
      <c r="A1314" s="81">
        <f t="shared" si="154"/>
        <v>1309</v>
      </c>
      <c r="B1314" s="97" t="s">
        <v>2323</v>
      </c>
      <c r="C1314" s="87" t="s">
        <v>2324</v>
      </c>
      <c r="D1314" s="87">
        <f>SUM(D1315:D1317)</f>
        <v>56.03</v>
      </c>
      <c r="E1314" s="87">
        <f>SUM(E1315:E1317)</f>
        <v>53.16</v>
      </c>
      <c r="F1314" s="88">
        <f t="shared" si="148"/>
        <v>94.877744065679096</v>
      </c>
      <c r="G1314" s="85"/>
    </row>
    <row r="1315" spans="1:7" ht="14.25">
      <c r="A1315" s="81">
        <f t="shared" si="154"/>
        <v>1310</v>
      </c>
      <c r="B1315" s="89" t="s">
        <v>2325</v>
      </c>
      <c r="C1315" s="90" t="s">
        <v>2326</v>
      </c>
      <c r="D1315" s="91">
        <v>56.03</v>
      </c>
      <c r="E1315" s="91">
        <v>53.16</v>
      </c>
      <c r="F1315" s="79">
        <f t="shared" si="148"/>
        <v>94.877744065679096</v>
      </c>
      <c r="G1315" s="85"/>
    </row>
    <row r="1316" spans="1:7" ht="14.25">
      <c r="A1316" s="81">
        <f t="shared" si="154"/>
        <v>1311</v>
      </c>
      <c r="B1316" s="89" t="s">
        <v>2327</v>
      </c>
      <c r="C1316" s="90" t="s">
        <v>2328</v>
      </c>
      <c r="D1316" s="91"/>
      <c r="E1316" s="91"/>
      <c r="F1316" s="79" t="str">
        <f t="shared" si="148"/>
        <v/>
      </c>
      <c r="G1316" s="85"/>
    </row>
    <row r="1317" spans="1:7" ht="14.25">
      <c r="A1317" s="81">
        <f t="shared" si="154"/>
        <v>1312</v>
      </c>
      <c r="B1317" s="89" t="s">
        <v>2329</v>
      </c>
      <c r="C1317" s="90" t="s">
        <v>2330</v>
      </c>
      <c r="D1317" s="91"/>
      <c r="E1317" s="91"/>
      <c r="F1317" s="79" t="str">
        <f t="shared" si="148"/>
        <v/>
      </c>
      <c r="G1317" s="85"/>
    </row>
    <row r="1318" spans="1:7" ht="14.25">
      <c r="A1318" s="81">
        <f t="shared" si="154"/>
        <v>1313</v>
      </c>
      <c r="B1318" s="97" t="s">
        <v>2331</v>
      </c>
      <c r="C1318" s="87" t="s">
        <v>2332</v>
      </c>
      <c r="D1318" s="87">
        <f>SUM(D1319:D1321)</f>
        <v>0</v>
      </c>
      <c r="E1318" s="87">
        <f>SUM(E1319:E1321)</f>
        <v>0</v>
      </c>
      <c r="F1318" s="88" t="str">
        <f t="shared" si="148"/>
        <v/>
      </c>
      <c r="G1318" s="85"/>
    </row>
    <row r="1319" spans="1:7" ht="14.25">
      <c r="A1319" s="81">
        <f t="shared" si="154"/>
        <v>1314</v>
      </c>
      <c r="B1319" s="89" t="s">
        <v>2333</v>
      </c>
      <c r="C1319" s="90" t="s">
        <v>2334</v>
      </c>
      <c r="D1319" s="91"/>
      <c r="E1319" s="91"/>
      <c r="F1319" s="79" t="str">
        <f t="shared" si="148"/>
        <v/>
      </c>
      <c r="G1319" s="85"/>
    </row>
    <row r="1320" spans="1:7" ht="14.25">
      <c r="A1320" s="81">
        <f t="shared" si="154"/>
        <v>1315</v>
      </c>
      <c r="B1320" s="89" t="s">
        <v>2335</v>
      </c>
      <c r="C1320" s="90" t="s">
        <v>2336</v>
      </c>
      <c r="D1320" s="91"/>
      <c r="E1320" s="91"/>
      <c r="F1320" s="79" t="str">
        <f t="shared" si="148"/>
        <v/>
      </c>
      <c r="G1320" s="85"/>
    </row>
    <row r="1321" spans="1:7" ht="14.25">
      <c r="A1321" s="81">
        <f t="shared" si="154"/>
        <v>1316</v>
      </c>
      <c r="B1321" s="89" t="s">
        <v>2337</v>
      </c>
      <c r="C1321" s="90" t="s">
        <v>2338</v>
      </c>
      <c r="D1321" s="91"/>
      <c r="E1321" s="91"/>
      <c r="F1321" s="79" t="str">
        <f t="shared" ref="F1321:F1384" si="155">IF(D1321=0,"",E1321/D1321*100)</f>
        <v/>
      </c>
      <c r="G1321" s="85"/>
    </row>
    <row r="1322" spans="1:7" ht="14.25">
      <c r="A1322" s="81">
        <f t="shared" ref="A1322:A1331" si="156">ROW()-5</f>
        <v>1317</v>
      </c>
      <c r="B1322" s="98" t="s">
        <v>2339</v>
      </c>
      <c r="C1322" s="96" t="s">
        <v>2340</v>
      </c>
      <c r="D1322" s="96">
        <f>D1323+D1341+D1347+D1353</f>
        <v>0</v>
      </c>
      <c r="E1322" s="96">
        <f>E1323+E1341+E1347+E1353</f>
        <v>0</v>
      </c>
      <c r="F1322" s="84" t="str">
        <f t="shared" si="155"/>
        <v/>
      </c>
      <c r="G1322" s="85"/>
    </row>
    <row r="1323" spans="1:7" ht="14.25">
      <c r="A1323" s="81">
        <f t="shared" si="156"/>
        <v>1318</v>
      </c>
      <c r="B1323" s="97" t="s">
        <v>2341</v>
      </c>
      <c r="C1323" s="87" t="s">
        <v>2342</v>
      </c>
      <c r="D1323" s="87">
        <f>SUM(D1324:D1340)</f>
        <v>0</v>
      </c>
      <c r="E1323" s="87">
        <f>SUM(E1324:E1340)</f>
        <v>0</v>
      </c>
      <c r="F1323" s="88" t="str">
        <f t="shared" si="155"/>
        <v/>
      </c>
      <c r="G1323" s="85"/>
    </row>
    <row r="1324" spans="1:7" ht="14.25">
      <c r="A1324" s="81">
        <f t="shared" si="156"/>
        <v>1319</v>
      </c>
      <c r="B1324" s="89" t="s">
        <v>2343</v>
      </c>
      <c r="C1324" s="90" t="s">
        <v>43</v>
      </c>
      <c r="D1324" s="91"/>
      <c r="E1324" s="91"/>
      <c r="F1324" s="79" t="str">
        <f t="shared" si="155"/>
        <v/>
      </c>
      <c r="G1324" s="85"/>
    </row>
    <row r="1325" spans="1:7" ht="14.25">
      <c r="A1325" s="81">
        <f t="shared" si="156"/>
        <v>1320</v>
      </c>
      <c r="B1325" s="89" t="s">
        <v>2344</v>
      </c>
      <c r="C1325" s="90" t="s">
        <v>45</v>
      </c>
      <c r="D1325" s="91"/>
      <c r="E1325" s="91"/>
      <c r="F1325" s="79" t="str">
        <f t="shared" si="155"/>
        <v/>
      </c>
      <c r="G1325" s="85"/>
    </row>
    <row r="1326" spans="1:7" ht="14.25">
      <c r="A1326" s="81">
        <f t="shared" si="156"/>
        <v>1321</v>
      </c>
      <c r="B1326" s="89" t="s">
        <v>2345</v>
      </c>
      <c r="C1326" s="90" t="s">
        <v>47</v>
      </c>
      <c r="D1326" s="91"/>
      <c r="E1326" s="91"/>
      <c r="F1326" s="79" t="str">
        <f t="shared" si="155"/>
        <v/>
      </c>
      <c r="G1326" s="85"/>
    </row>
    <row r="1327" spans="1:7" ht="14.25">
      <c r="A1327" s="81">
        <f t="shared" si="156"/>
        <v>1322</v>
      </c>
      <c r="B1327" s="89" t="s">
        <v>2346</v>
      </c>
      <c r="C1327" s="90" t="s">
        <v>2347</v>
      </c>
      <c r="D1327" s="91"/>
      <c r="E1327" s="91"/>
      <c r="F1327" s="79" t="str">
        <f t="shared" si="155"/>
        <v/>
      </c>
      <c r="G1327" s="85"/>
    </row>
    <row r="1328" spans="1:7" ht="14.25">
      <c r="A1328" s="81">
        <f t="shared" si="156"/>
        <v>1323</v>
      </c>
      <c r="B1328" s="89" t="s">
        <v>2348</v>
      </c>
      <c r="C1328" s="90" t="s">
        <v>2349</v>
      </c>
      <c r="D1328" s="91"/>
      <c r="E1328" s="91"/>
      <c r="F1328" s="79" t="str">
        <f t="shared" si="155"/>
        <v/>
      </c>
      <c r="G1328" s="85"/>
    </row>
    <row r="1329" spans="1:7" ht="14.25">
      <c r="A1329" s="81">
        <f t="shared" si="156"/>
        <v>1324</v>
      </c>
      <c r="B1329" s="89" t="s">
        <v>2350</v>
      </c>
      <c r="C1329" s="90" t="s">
        <v>2351</v>
      </c>
      <c r="D1329" s="91"/>
      <c r="E1329" s="91"/>
      <c r="F1329" s="79" t="str">
        <f t="shared" si="155"/>
        <v/>
      </c>
      <c r="G1329" s="85"/>
    </row>
    <row r="1330" spans="1:7" ht="14.25">
      <c r="A1330" s="81">
        <f t="shared" si="156"/>
        <v>1325</v>
      </c>
      <c r="B1330" s="89" t="s">
        <v>2352</v>
      </c>
      <c r="C1330" s="90" t="s">
        <v>2353</v>
      </c>
      <c r="D1330" s="91"/>
      <c r="E1330" s="91"/>
      <c r="F1330" s="79" t="str">
        <f t="shared" si="155"/>
        <v/>
      </c>
      <c r="G1330" s="85"/>
    </row>
    <row r="1331" spans="1:7" ht="14.25">
      <c r="A1331" s="81">
        <f t="shared" si="156"/>
        <v>1326</v>
      </c>
      <c r="B1331" s="89" t="s">
        <v>2354</v>
      </c>
      <c r="C1331" s="90" t="s">
        <v>2355</v>
      </c>
      <c r="D1331" s="91"/>
      <c r="E1331" s="91"/>
      <c r="F1331" s="79" t="str">
        <f t="shared" si="155"/>
        <v/>
      </c>
      <c r="G1331" s="85"/>
    </row>
    <row r="1332" spans="1:7" ht="14.25">
      <c r="A1332" s="81">
        <f t="shared" ref="A1332:A1341" si="157">ROW()-5</f>
        <v>1327</v>
      </c>
      <c r="B1332" s="89" t="s">
        <v>2356</v>
      </c>
      <c r="C1332" s="90" t="s">
        <v>2357</v>
      </c>
      <c r="D1332" s="91"/>
      <c r="E1332" s="91"/>
      <c r="F1332" s="79" t="str">
        <f t="shared" si="155"/>
        <v/>
      </c>
      <c r="G1332" s="85"/>
    </row>
    <row r="1333" spans="1:7" ht="14.25">
      <c r="A1333" s="81">
        <f t="shared" si="157"/>
        <v>1328</v>
      </c>
      <c r="B1333" s="89" t="s">
        <v>2358</v>
      </c>
      <c r="C1333" s="90" t="s">
        <v>2359</v>
      </c>
      <c r="D1333" s="91"/>
      <c r="E1333" s="91"/>
      <c r="F1333" s="79" t="str">
        <f t="shared" si="155"/>
        <v/>
      </c>
      <c r="G1333" s="85"/>
    </row>
    <row r="1334" spans="1:7" ht="14.25">
      <c r="A1334" s="81">
        <f t="shared" si="157"/>
        <v>1329</v>
      </c>
      <c r="B1334" s="89" t="s">
        <v>2360</v>
      </c>
      <c r="C1334" s="90" t="s">
        <v>2361</v>
      </c>
      <c r="D1334" s="91"/>
      <c r="E1334" s="91"/>
      <c r="F1334" s="79" t="str">
        <f t="shared" si="155"/>
        <v/>
      </c>
      <c r="G1334" s="85"/>
    </row>
    <row r="1335" spans="1:7" ht="14.25">
      <c r="A1335" s="81">
        <f t="shared" si="157"/>
        <v>1330</v>
      </c>
      <c r="B1335" s="89" t="s">
        <v>2362</v>
      </c>
      <c r="C1335" s="90" t="s">
        <v>2363</v>
      </c>
      <c r="D1335" s="91"/>
      <c r="E1335" s="91"/>
      <c r="F1335" s="79" t="str">
        <f t="shared" si="155"/>
        <v/>
      </c>
      <c r="G1335" s="85"/>
    </row>
    <row r="1336" spans="1:7" ht="14.25">
      <c r="A1336" s="81">
        <f t="shared" si="157"/>
        <v>1331</v>
      </c>
      <c r="B1336" s="89" t="s">
        <v>2364</v>
      </c>
      <c r="C1336" s="90" t="s">
        <v>2365</v>
      </c>
      <c r="D1336" s="91"/>
      <c r="E1336" s="91"/>
      <c r="F1336" s="79" t="str">
        <f t="shared" si="155"/>
        <v/>
      </c>
      <c r="G1336" s="85"/>
    </row>
    <row r="1337" spans="1:7" ht="14.25">
      <c r="A1337" s="81">
        <f t="shared" si="157"/>
        <v>1332</v>
      </c>
      <c r="B1337" s="89" t="s">
        <v>2366</v>
      </c>
      <c r="C1337" s="90" t="s">
        <v>2367</v>
      </c>
      <c r="D1337" s="91"/>
      <c r="E1337" s="91"/>
      <c r="F1337" s="79" t="str">
        <f t="shared" si="155"/>
        <v/>
      </c>
      <c r="G1337" s="85"/>
    </row>
    <row r="1338" spans="1:7" ht="14.25">
      <c r="A1338" s="81">
        <f t="shared" si="157"/>
        <v>1333</v>
      </c>
      <c r="B1338" s="89" t="s">
        <v>2368</v>
      </c>
      <c r="C1338" s="90" t="s">
        <v>2369</v>
      </c>
      <c r="D1338" s="91"/>
      <c r="E1338" s="91"/>
      <c r="F1338" s="79" t="str">
        <f t="shared" si="155"/>
        <v/>
      </c>
      <c r="G1338" s="85"/>
    </row>
    <row r="1339" spans="1:7" ht="14.25">
      <c r="A1339" s="81">
        <f t="shared" si="157"/>
        <v>1334</v>
      </c>
      <c r="B1339" s="89" t="s">
        <v>2370</v>
      </c>
      <c r="C1339" s="90" t="s">
        <v>62</v>
      </c>
      <c r="D1339" s="91"/>
      <c r="E1339" s="91"/>
      <c r="F1339" s="79" t="str">
        <f t="shared" si="155"/>
        <v/>
      </c>
      <c r="G1339" s="85"/>
    </row>
    <row r="1340" spans="1:7" ht="14.25">
      <c r="A1340" s="81">
        <f t="shared" si="157"/>
        <v>1335</v>
      </c>
      <c r="B1340" s="89" t="s">
        <v>2371</v>
      </c>
      <c r="C1340" s="90" t="s">
        <v>2372</v>
      </c>
      <c r="D1340" s="91"/>
      <c r="E1340" s="91"/>
      <c r="F1340" s="79" t="str">
        <f t="shared" si="155"/>
        <v/>
      </c>
      <c r="G1340" s="85"/>
    </row>
    <row r="1341" spans="1:7" ht="14.25">
      <c r="A1341" s="81">
        <f t="shared" si="157"/>
        <v>1336</v>
      </c>
      <c r="B1341" s="97" t="s">
        <v>2373</v>
      </c>
      <c r="C1341" s="87" t="s">
        <v>2374</v>
      </c>
      <c r="D1341" s="87">
        <f>SUM(D1342:D1346)</f>
        <v>0</v>
      </c>
      <c r="E1341" s="87">
        <f>SUM(E1342:E1346)</f>
        <v>0</v>
      </c>
      <c r="F1341" s="88" t="str">
        <f t="shared" si="155"/>
        <v/>
      </c>
      <c r="G1341" s="85"/>
    </row>
    <row r="1342" spans="1:7" ht="14.25">
      <c r="A1342" s="81">
        <f t="shared" ref="A1342:A1351" si="158">ROW()-5</f>
        <v>1337</v>
      </c>
      <c r="B1342" s="89" t="s">
        <v>2375</v>
      </c>
      <c r="C1342" s="90" t="s">
        <v>2376</v>
      </c>
      <c r="D1342" s="91"/>
      <c r="E1342" s="91"/>
      <c r="F1342" s="79" t="str">
        <f t="shared" si="155"/>
        <v/>
      </c>
      <c r="G1342" s="85"/>
    </row>
    <row r="1343" spans="1:7" ht="14.25">
      <c r="A1343" s="81">
        <f t="shared" si="158"/>
        <v>1338</v>
      </c>
      <c r="B1343" s="89" t="s">
        <v>2377</v>
      </c>
      <c r="C1343" s="90" t="s">
        <v>2378</v>
      </c>
      <c r="D1343" s="91"/>
      <c r="E1343" s="91"/>
      <c r="F1343" s="79" t="str">
        <f t="shared" si="155"/>
        <v/>
      </c>
      <c r="G1343" s="85"/>
    </row>
    <row r="1344" spans="1:7" ht="14.25">
      <c r="A1344" s="81">
        <f t="shared" si="158"/>
        <v>1339</v>
      </c>
      <c r="B1344" s="89" t="s">
        <v>2379</v>
      </c>
      <c r="C1344" s="90" t="s">
        <v>2380</v>
      </c>
      <c r="D1344" s="91"/>
      <c r="E1344" s="91"/>
      <c r="F1344" s="79" t="str">
        <f t="shared" si="155"/>
        <v/>
      </c>
      <c r="G1344" s="85"/>
    </row>
    <row r="1345" spans="1:7" ht="14.25">
      <c r="A1345" s="81">
        <f t="shared" si="158"/>
        <v>1340</v>
      </c>
      <c r="B1345" s="89" t="s">
        <v>2381</v>
      </c>
      <c r="C1345" s="90" t="s">
        <v>2382</v>
      </c>
      <c r="D1345" s="91"/>
      <c r="E1345" s="91"/>
      <c r="F1345" s="79" t="str">
        <f t="shared" si="155"/>
        <v/>
      </c>
      <c r="G1345" s="85"/>
    </row>
    <row r="1346" spans="1:7" ht="14.25">
      <c r="A1346" s="81">
        <f t="shared" si="158"/>
        <v>1341</v>
      </c>
      <c r="B1346" s="89" t="s">
        <v>2383</v>
      </c>
      <c r="C1346" s="90" t="s">
        <v>2384</v>
      </c>
      <c r="D1346" s="91"/>
      <c r="E1346" s="91"/>
      <c r="F1346" s="79" t="str">
        <f t="shared" si="155"/>
        <v/>
      </c>
      <c r="G1346" s="85"/>
    </row>
    <row r="1347" spans="1:7" ht="14.25">
      <c r="A1347" s="81">
        <f t="shared" si="158"/>
        <v>1342</v>
      </c>
      <c r="B1347" s="97" t="s">
        <v>2385</v>
      </c>
      <c r="C1347" s="87" t="s">
        <v>2386</v>
      </c>
      <c r="D1347" s="87">
        <f>SUM(D1348:D1352)</f>
        <v>0</v>
      </c>
      <c r="E1347" s="87">
        <f>SUM(E1348:E1352)</f>
        <v>0</v>
      </c>
      <c r="F1347" s="88" t="str">
        <f t="shared" si="155"/>
        <v/>
      </c>
      <c r="G1347" s="85"/>
    </row>
    <row r="1348" spans="1:7" ht="14.25">
      <c r="A1348" s="81">
        <f t="shared" si="158"/>
        <v>1343</v>
      </c>
      <c r="B1348" s="89" t="s">
        <v>2387</v>
      </c>
      <c r="C1348" s="90" t="s">
        <v>2388</v>
      </c>
      <c r="D1348" s="91"/>
      <c r="E1348" s="91"/>
      <c r="F1348" s="79" t="str">
        <f t="shared" si="155"/>
        <v/>
      </c>
      <c r="G1348" s="85"/>
    </row>
    <row r="1349" spans="1:7" ht="14.25">
      <c r="A1349" s="81">
        <f t="shared" si="158"/>
        <v>1344</v>
      </c>
      <c r="B1349" s="89" t="s">
        <v>2389</v>
      </c>
      <c r="C1349" s="90" t="s">
        <v>2390</v>
      </c>
      <c r="D1349" s="91"/>
      <c r="E1349" s="91"/>
      <c r="F1349" s="79" t="str">
        <f t="shared" si="155"/>
        <v/>
      </c>
      <c r="G1349" s="85"/>
    </row>
    <row r="1350" spans="1:7" ht="14.25">
      <c r="A1350" s="81">
        <f t="shared" si="158"/>
        <v>1345</v>
      </c>
      <c r="B1350" s="89" t="s">
        <v>2391</v>
      </c>
      <c r="C1350" s="90" t="s">
        <v>2392</v>
      </c>
      <c r="D1350" s="91"/>
      <c r="E1350" s="91"/>
      <c r="F1350" s="79" t="str">
        <f t="shared" si="155"/>
        <v/>
      </c>
      <c r="G1350" s="85"/>
    </row>
    <row r="1351" spans="1:7" ht="14.25">
      <c r="A1351" s="81">
        <f t="shared" si="158"/>
        <v>1346</v>
      </c>
      <c r="B1351" s="89" t="s">
        <v>2393</v>
      </c>
      <c r="C1351" s="90" t="s">
        <v>2394</v>
      </c>
      <c r="D1351" s="91"/>
      <c r="E1351" s="91"/>
      <c r="F1351" s="79" t="str">
        <f t="shared" si="155"/>
        <v/>
      </c>
      <c r="G1351" s="85"/>
    </row>
    <row r="1352" spans="1:7" ht="14.25">
      <c r="A1352" s="81">
        <f t="shared" ref="A1352:A1361" si="159">ROW()-5</f>
        <v>1347</v>
      </c>
      <c r="B1352" s="89" t="s">
        <v>2395</v>
      </c>
      <c r="C1352" s="90" t="s">
        <v>2396</v>
      </c>
      <c r="D1352" s="91"/>
      <c r="E1352" s="91"/>
      <c r="F1352" s="79" t="str">
        <f t="shared" si="155"/>
        <v/>
      </c>
      <c r="G1352" s="85"/>
    </row>
    <row r="1353" spans="1:7" ht="14.25">
      <c r="A1353" s="81">
        <f t="shared" si="159"/>
        <v>1348</v>
      </c>
      <c r="B1353" s="97" t="s">
        <v>2397</v>
      </c>
      <c r="C1353" s="87" t="s">
        <v>2398</v>
      </c>
      <c r="D1353" s="87">
        <f>SUM(D1354:D1365)</f>
        <v>0</v>
      </c>
      <c r="E1353" s="87">
        <f>SUM(E1354:E1365)</f>
        <v>0</v>
      </c>
      <c r="F1353" s="88" t="str">
        <f t="shared" si="155"/>
        <v/>
      </c>
      <c r="G1353" s="85"/>
    </row>
    <row r="1354" spans="1:7" ht="14.25">
      <c r="A1354" s="81">
        <f t="shared" si="159"/>
        <v>1349</v>
      </c>
      <c r="B1354" s="89" t="s">
        <v>2399</v>
      </c>
      <c r="C1354" s="90" t="s">
        <v>2400</v>
      </c>
      <c r="D1354" s="91"/>
      <c r="E1354" s="91"/>
      <c r="F1354" s="79" t="str">
        <f t="shared" si="155"/>
        <v/>
      </c>
      <c r="G1354" s="85"/>
    </row>
    <row r="1355" spans="1:7" ht="14.25">
      <c r="A1355" s="81">
        <f t="shared" si="159"/>
        <v>1350</v>
      </c>
      <c r="B1355" s="89" t="s">
        <v>2401</v>
      </c>
      <c r="C1355" s="90" t="s">
        <v>2402</v>
      </c>
      <c r="D1355" s="91"/>
      <c r="E1355" s="91"/>
      <c r="F1355" s="79" t="str">
        <f t="shared" si="155"/>
        <v/>
      </c>
      <c r="G1355" s="85"/>
    </row>
    <row r="1356" spans="1:7" ht="14.25">
      <c r="A1356" s="81">
        <f t="shared" si="159"/>
        <v>1351</v>
      </c>
      <c r="B1356" s="89" t="s">
        <v>2403</v>
      </c>
      <c r="C1356" s="90" t="s">
        <v>2404</v>
      </c>
      <c r="D1356" s="91"/>
      <c r="E1356" s="91"/>
      <c r="F1356" s="79" t="str">
        <f t="shared" si="155"/>
        <v/>
      </c>
      <c r="G1356" s="85"/>
    </row>
    <row r="1357" spans="1:7" ht="14.25">
      <c r="A1357" s="81">
        <f t="shared" si="159"/>
        <v>1352</v>
      </c>
      <c r="B1357" s="89" t="s">
        <v>2405</v>
      </c>
      <c r="C1357" s="90" t="s">
        <v>2406</v>
      </c>
      <c r="D1357" s="91"/>
      <c r="E1357" s="91"/>
      <c r="F1357" s="79" t="str">
        <f t="shared" si="155"/>
        <v/>
      </c>
      <c r="G1357" s="85"/>
    </row>
    <row r="1358" spans="1:7" ht="14.25">
      <c r="A1358" s="81">
        <f t="shared" si="159"/>
        <v>1353</v>
      </c>
      <c r="B1358" s="89" t="s">
        <v>2407</v>
      </c>
      <c r="C1358" s="90" t="s">
        <v>2408</v>
      </c>
      <c r="D1358" s="91"/>
      <c r="E1358" s="91"/>
      <c r="F1358" s="79" t="str">
        <f t="shared" si="155"/>
        <v/>
      </c>
      <c r="G1358" s="85"/>
    </row>
    <row r="1359" spans="1:7" ht="14.25">
      <c r="A1359" s="81">
        <f t="shared" si="159"/>
        <v>1354</v>
      </c>
      <c r="B1359" s="89" t="s">
        <v>2409</v>
      </c>
      <c r="C1359" s="90" t="s">
        <v>2410</v>
      </c>
      <c r="D1359" s="91"/>
      <c r="E1359" s="91"/>
      <c r="F1359" s="79" t="str">
        <f t="shared" si="155"/>
        <v/>
      </c>
      <c r="G1359" s="85"/>
    </row>
    <row r="1360" spans="1:7" ht="14.25">
      <c r="A1360" s="81">
        <f t="shared" si="159"/>
        <v>1355</v>
      </c>
      <c r="B1360" s="89" t="s">
        <v>2411</v>
      </c>
      <c r="C1360" s="90" t="s">
        <v>2412</v>
      </c>
      <c r="D1360" s="91"/>
      <c r="E1360" s="91"/>
      <c r="F1360" s="79" t="str">
        <f t="shared" si="155"/>
        <v/>
      </c>
      <c r="G1360" s="85"/>
    </row>
    <row r="1361" spans="1:7" ht="14.25">
      <c r="A1361" s="81">
        <f t="shared" si="159"/>
        <v>1356</v>
      </c>
      <c r="B1361" s="89" t="s">
        <v>2413</v>
      </c>
      <c r="C1361" s="90" t="s">
        <v>2414</v>
      </c>
      <c r="D1361" s="91"/>
      <c r="E1361" s="91"/>
      <c r="F1361" s="79" t="str">
        <f t="shared" si="155"/>
        <v/>
      </c>
      <c r="G1361" s="85"/>
    </row>
    <row r="1362" spans="1:7" ht="14.25">
      <c r="A1362" s="81">
        <f t="shared" ref="A1362:A1371" si="160">ROW()-5</f>
        <v>1357</v>
      </c>
      <c r="B1362" s="89" t="s">
        <v>2415</v>
      </c>
      <c r="C1362" s="90" t="s">
        <v>2416</v>
      </c>
      <c r="D1362" s="91"/>
      <c r="E1362" s="91"/>
      <c r="F1362" s="79" t="str">
        <f t="shared" si="155"/>
        <v/>
      </c>
      <c r="G1362" s="85"/>
    </row>
    <row r="1363" spans="1:7" ht="14.25">
      <c r="A1363" s="81">
        <f t="shared" si="160"/>
        <v>1358</v>
      </c>
      <c r="B1363" s="89" t="s">
        <v>2417</v>
      </c>
      <c r="C1363" s="90" t="s">
        <v>2418</v>
      </c>
      <c r="D1363" s="91"/>
      <c r="E1363" s="91"/>
      <c r="F1363" s="79" t="str">
        <f t="shared" si="155"/>
        <v/>
      </c>
      <c r="G1363" s="85"/>
    </row>
    <row r="1364" spans="1:7" ht="14.25">
      <c r="A1364" s="81">
        <f t="shared" si="160"/>
        <v>1359</v>
      </c>
      <c r="B1364" s="89" t="s">
        <v>2419</v>
      </c>
      <c r="C1364" s="90" t="s">
        <v>2420</v>
      </c>
      <c r="D1364" s="91"/>
      <c r="E1364" s="91"/>
      <c r="F1364" s="79" t="str">
        <f t="shared" si="155"/>
        <v/>
      </c>
      <c r="G1364" s="85"/>
    </row>
    <row r="1365" spans="1:7" ht="14.25">
      <c r="A1365" s="81">
        <f t="shared" si="160"/>
        <v>1360</v>
      </c>
      <c r="B1365" s="89" t="s">
        <v>2421</v>
      </c>
      <c r="C1365" s="90" t="s">
        <v>2422</v>
      </c>
      <c r="D1365" s="91"/>
      <c r="E1365" s="91"/>
      <c r="F1365" s="79" t="str">
        <f t="shared" si="155"/>
        <v/>
      </c>
      <c r="G1365" s="85"/>
    </row>
    <row r="1366" spans="1:7" ht="14.25">
      <c r="A1366" s="81">
        <f t="shared" si="160"/>
        <v>1361</v>
      </c>
      <c r="B1366" s="98" t="s">
        <v>2423</v>
      </c>
      <c r="C1366" s="96" t="s">
        <v>2424</v>
      </c>
      <c r="D1366" s="96">
        <f>D1367+D1378+D1388+D1390</f>
        <v>0</v>
      </c>
      <c r="E1366" s="96">
        <f>E1367+E1378+E1388+E1390</f>
        <v>0</v>
      </c>
      <c r="F1366" s="84" t="str">
        <f t="shared" si="155"/>
        <v/>
      </c>
      <c r="G1366" s="85"/>
    </row>
    <row r="1367" spans="1:7" ht="14.25">
      <c r="A1367" s="81">
        <f t="shared" si="160"/>
        <v>1362</v>
      </c>
      <c r="B1367" s="97" t="s">
        <v>2425</v>
      </c>
      <c r="C1367" s="87" t="s">
        <v>2426</v>
      </c>
      <c r="D1367" s="87">
        <f>SUM(D1368:D1377)</f>
        <v>0</v>
      </c>
      <c r="E1367" s="87">
        <f>SUM(E1368:E1377)</f>
        <v>0</v>
      </c>
      <c r="F1367" s="88" t="str">
        <f t="shared" si="155"/>
        <v/>
      </c>
      <c r="G1367" s="85"/>
    </row>
    <row r="1368" spans="1:7" ht="14.25">
      <c r="A1368" s="81">
        <f t="shared" si="160"/>
        <v>1363</v>
      </c>
      <c r="B1368" s="89" t="s">
        <v>2427</v>
      </c>
      <c r="C1368" s="90" t="s">
        <v>2428</v>
      </c>
      <c r="D1368" s="91"/>
      <c r="E1368" s="91"/>
      <c r="F1368" s="79" t="str">
        <f t="shared" si="155"/>
        <v/>
      </c>
      <c r="G1368" s="85"/>
    </row>
    <row r="1369" spans="1:7" ht="14.25">
      <c r="A1369" s="81">
        <f t="shared" si="160"/>
        <v>1364</v>
      </c>
      <c r="B1369" s="89" t="s">
        <v>2429</v>
      </c>
      <c r="C1369" s="90" t="s">
        <v>2430</v>
      </c>
      <c r="D1369" s="91"/>
      <c r="E1369" s="91"/>
      <c r="F1369" s="79" t="str">
        <f t="shared" si="155"/>
        <v/>
      </c>
      <c r="G1369" s="85"/>
    </row>
    <row r="1370" spans="1:7" ht="14.25">
      <c r="A1370" s="81">
        <f t="shared" si="160"/>
        <v>1365</v>
      </c>
      <c r="B1370" s="89" t="s">
        <v>2431</v>
      </c>
      <c r="C1370" s="90" t="s">
        <v>2432</v>
      </c>
      <c r="D1370" s="91"/>
      <c r="E1370" s="91"/>
      <c r="F1370" s="79" t="str">
        <f t="shared" si="155"/>
        <v/>
      </c>
      <c r="G1370" s="85"/>
    </row>
    <row r="1371" spans="1:7" ht="14.25">
      <c r="A1371" s="81">
        <f t="shared" si="160"/>
        <v>1366</v>
      </c>
      <c r="B1371" s="89" t="s">
        <v>2433</v>
      </c>
      <c r="C1371" s="90" t="s">
        <v>2434</v>
      </c>
      <c r="D1371" s="91"/>
      <c r="E1371" s="91"/>
      <c r="F1371" s="79" t="str">
        <f t="shared" si="155"/>
        <v/>
      </c>
      <c r="G1371" s="85"/>
    </row>
    <row r="1372" spans="1:7" ht="14.25">
      <c r="A1372" s="81">
        <f t="shared" ref="A1372:A1381" si="161">ROW()-5</f>
        <v>1367</v>
      </c>
      <c r="B1372" s="89" t="s">
        <v>2435</v>
      </c>
      <c r="C1372" s="90" t="s">
        <v>2436</v>
      </c>
      <c r="D1372" s="91"/>
      <c r="E1372" s="91"/>
      <c r="F1372" s="79" t="str">
        <f t="shared" si="155"/>
        <v/>
      </c>
      <c r="G1372" s="85"/>
    </row>
    <row r="1373" spans="1:7" ht="14.25">
      <c r="A1373" s="81">
        <f t="shared" si="161"/>
        <v>1368</v>
      </c>
      <c r="B1373" s="89" t="s">
        <v>2437</v>
      </c>
      <c r="C1373" s="90" t="s">
        <v>2438</v>
      </c>
      <c r="D1373" s="91"/>
      <c r="E1373" s="91"/>
      <c r="F1373" s="79" t="str">
        <f t="shared" si="155"/>
        <v/>
      </c>
      <c r="G1373" s="85"/>
    </row>
    <row r="1374" spans="1:7" ht="14.25">
      <c r="A1374" s="81">
        <f t="shared" si="161"/>
        <v>1369</v>
      </c>
      <c r="B1374" s="89" t="s">
        <v>2439</v>
      </c>
      <c r="C1374" s="90" t="s">
        <v>2440</v>
      </c>
      <c r="D1374" s="91"/>
      <c r="E1374" s="91"/>
      <c r="F1374" s="79" t="str">
        <f t="shared" si="155"/>
        <v/>
      </c>
      <c r="G1374" s="85"/>
    </row>
    <row r="1375" spans="1:7" ht="14.25">
      <c r="A1375" s="81">
        <f t="shared" si="161"/>
        <v>1370</v>
      </c>
      <c r="B1375" s="89" t="s">
        <v>2441</v>
      </c>
      <c r="C1375" s="90" t="s">
        <v>2442</v>
      </c>
      <c r="D1375" s="91"/>
      <c r="E1375" s="91"/>
      <c r="F1375" s="79" t="str">
        <f t="shared" si="155"/>
        <v/>
      </c>
      <c r="G1375" s="85"/>
    </row>
    <row r="1376" spans="1:7" ht="14.25">
      <c r="A1376" s="81">
        <f t="shared" si="161"/>
        <v>1371</v>
      </c>
      <c r="B1376" s="89" t="s">
        <v>2443</v>
      </c>
      <c r="C1376" s="90" t="s">
        <v>2444</v>
      </c>
      <c r="D1376" s="91"/>
      <c r="E1376" s="91"/>
      <c r="F1376" s="79" t="str">
        <f t="shared" si="155"/>
        <v/>
      </c>
      <c r="G1376" s="85"/>
    </row>
    <row r="1377" spans="1:7" ht="14.25">
      <c r="A1377" s="81">
        <f t="shared" si="161"/>
        <v>1372</v>
      </c>
      <c r="B1377" s="89" t="s">
        <v>2445</v>
      </c>
      <c r="C1377" s="90" t="s">
        <v>2446</v>
      </c>
      <c r="D1377" s="91"/>
      <c r="E1377" s="91"/>
      <c r="F1377" s="79" t="str">
        <f t="shared" si="155"/>
        <v/>
      </c>
      <c r="G1377" s="85"/>
    </row>
    <row r="1378" spans="1:7" ht="14.25">
      <c r="A1378" s="81">
        <f t="shared" si="161"/>
        <v>1373</v>
      </c>
      <c r="B1378" s="97" t="s">
        <v>2447</v>
      </c>
      <c r="C1378" s="87" t="s">
        <v>2448</v>
      </c>
      <c r="D1378" s="87">
        <f>SUM(D1379:D1387)</f>
        <v>0</v>
      </c>
      <c r="E1378" s="87">
        <f>SUM(E1379:E1387)</f>
        <v>0</v>
      </c>
      <c r="F1378" s="88" t="str">
        <f t="shared" si="155"/>
        <v/>
      </c>
      <c r="G1378" s="85"/>
    </row>
    <row r="1379" spans="1:7" ht="14.25">
      <c r="A1379" s="81">
        <f t="shared" si="161"/>
        <v>1374</v>
      </c>
      <c r="B1379" s="89" t="s">
        <v>2449</v>
      </c>
      <c r="C1379" s="90" t="s">
        <v>2450</v>
      </c>
      <c r="D1379" s="91"/>
      <c r="E1379" s="91"/>
      <c r="F1379" s="79" t="str">
        <f t="shared" si="155"/>
        <v/>
      </c>
      <c r="G1379" s="85"/>
    </row>
    <row r="1380" spans="1:7" ht="14.25">
      <c r="A1380" s="81">
        <f t="shared" si="161"/>
        <v>1375</v>
      </c>
      <c r="B1380" s="89" t="s">
        <v>2451</v>
      </c>
      <c r="C1380" s="90" t="s">
        <v>2452</v>
      </c>
      <c r="D1380" s="91"/>
      <c r="E1380" s="91"/>
      <c r="F1380" s="79" t="str">
        <f t="shared" si="155"/>
        <v/>
      </c>
      <c r="G1380" s="85"/>
    </row>
    <row r="1381" spans="1:7" ht="14.25">
      <c r="A1381" s="81">
        <f t="shared" si="161"/>
        <v>1376</v>
      </c>
      <c r="B1381" s="89" t="s">
        <v>2453</v>
      </c>
      <c r="C1381" s="90" t="s">
        <v>2454</v>
      </c>
      <c r="D1381" s="91"/>
      <c r="E1381" s="91"/>
      <c r="F1381" s="79" t="str">
        <f t="shared" si="155"/>
        <v/>
      </c>
      <c r="G1381" s="85"/>
    </row>
    <row r="1382" spans="1:7" ht="14.25">
      <c r="A1382" s="81">
        <f t="shared" ref="A1382:A1391" si="162">ROW()-5</f>
        <v>1377</v>
      </c>
      <c r="B1382" s="89" t="s">
        <v>2455</v>
      </c>
      <c r="C1382" s="90" t="s">
        <v>2456</v>
      </c>
      <c r="D1382" s="91"/>
      <c r="E1382" s="91"/>
      <c r="F1382" s="79" t="str">
        <f t="shared" si="155"/>
        <v/>
      </c>
      <c r="G1382" s="85"/>
    </row>
    <row r="1383" spans="1:7" ht="14.25">
      <c r="A1383" s="81">
        <f t="shared" si="162"/>
        <v>1378</v>
      </c>
      <c r="B1383" s="89" t="s">
        <v>2457</v>
      </c>
      <c r="C1383" s="90" t="s">
        <v>2458</v>
      </c>
      <c r="D1383" s="91"/>
      <c r="E1383" s="91"/>
      <c r="F1383" s="79" t="str">
        <f t="shared" si="155"/>
        <v/>
      </c>
      <c r="G1383" s="85"/>
    </row>
    <row r="1384" spans="1:7" ht="14.25">
      <c r="A1384" s="81">
        <f t="shared" si="162"/>
        <v>1379</v>
      </c>
      <c r="B1384" s="89" t="s">
        <v>2459</v>
      </c>
      <c r="C1384" s="90" t="s">
        <v>2460</v>
      </c>
      <c r="D1384" s="91"/>
      <c r="E1384" s="91"/>
      <c r="F1384" s="79" t="str">
        <f t="shared" si="155"/>
        <v/>
      </c>
      <c r="G1384" s="85"/>
    </row>
    <row r="1385" spans="1:7" ht="14.25">
      <c r="A1385" s="81">
        <f t="shared" si="162"/>
        <v>1380</v>
      </c>
      <c r="B1385" s="89" t="s">
        <v>2461</v>
      </c>
      <c r="C1385" s="90" t="s">
        <v>2462</v>
      </c>
      <c r="D1385" s="91"/>
      <c r="E1385" s="91"/>
      <c r="F1385" s="79" t="str">
        <f t="shared" ref="F1385:F1444" si="163">IF(D1385=0,"",E1385/D1385*100)</f>
        <v/>
      </c>
      <c r="G1385" s="85"/>
    </row>
    <row r="1386" spans="1:7" ht="14.25">
      <c r="A1386" s="81">
        <f t="shared" si="162"/>
        <v>1381</v>
      </c>
      <c r="B1386" s="89" t="s">
        <v>2463</v>
      </c>
      <c r="C1386" s="90" t="s">
        <v>2464</v>
      </c>
      <c r="D1386" s="91"/>
      <c r="E1386" s="91"/>
      <c r="F1386" s="79" t="str">
        <f t="shared" si="163"/>
        <v/>
      </c>
      <c r="G1386" s="85"/>
    </row>
    <row r="1387" spans="1:7" ht="14.25">
      <c r="A1387" s="81">
        <f t="shared" si="162"/>
        <v>1382</v>
      </c>
      <c r="B1387" s="89" t="s">
        <v>2465</v>
      </c>
      <c r="C1387" s="90" t="s">
        <v>2466</v>
      </c>
      <c r="D1387" s="91"/>
      <c r="E1387" s="91"/>
      <c r="F1387" s="79" t="str">
        <f t="shared" si="163"/>
        <v/>
      </c>
      <c r="G1387" s="85"/>
    </row>
    <row r="1388" spans="1:7" ht="14.25">
      <c r="A1388" s="81">
        <f t="shared" si="162"/>
        <v>1383</v>
      </c>
      <c r="B1388" s="97" t="s">
        <v>2467</v>
      </c>
      <c r="C1388" s="87" t="s">
        <v>2468</v>
      </c>
      <c r="D1388" s="87">
        <f>SUM(D1389)</f>
        <v>0</v>
      </c>
      <c r="E1388" s="87">
        <f>SUM(E1389)</f>
        <v>0</v>
      </c>
      <c r="F1388" s="88" t="str">
        <f t="shared" si="163"/>
        <v/>
      </c>
      <c r="G1388" s="85"/>
    </row>
    <row r="1389" spans="1:7" ht="14.25">
      <c r="A1389" s="81">
        <f t="shared" si="162"/>
        <v>1384</v>
      </c>
      <c r="B1389" s="89" t="s">
        <v>2469</v>
      </c>
      <c r="C1389" s="90" t="s">
        <v>2468</v>
      </c>
      <c r="D1389" s="91"/>
      <c r="E1389" s="91"/>
      <c r="F1389" s="79" t="str">
        <f t="shared" si="163"/>
        <v/>
      </c>
      <c r="G1389" s="85"/>
    </row>
    <row r="1390" spans="1:7" ht="14.25">
      <c r="A1390" s="81">
        <f t="shared" si="162"/>
        <v>1385</v>
      </c>
      <c r="B1390" s="97" t="s">
        <v>2470</v>
      </c>
      <c r="C1390" s="87" t="s">
        <v>2471</v>
      </c>
      <c r="D1390" s="87">
        <f>SUM(D1391)</f>
        <v>0</v>
      </c>
      <c r="E1390" s="87">
        <f>SUM(E1391)</f>
        <v>0</v>
      </c>
      <c r="F1390" s="88" t="str">
        <f t="shared" si="163"/>
        <v/>
      </c>
      <c r="G1390" s="85"/>
    </row>
    <row r="1391" spans="1:7" ht="14.25">
      <c r="A1391" s="81">
        <f t="shared" si="162"/>
        <v>1386</v>
      </c>
      <c r="B1391" s="89" t="s">
        <v>2472</v>
      </c>
      <c r="C1391" s="90" t="s">
        <v>2471</v>
      </c>
      <c r="D1391" s="91"/>
      <c r="E1391" s="91"/>
      <c r="F1391" s="79" t="str">
        <f t="shared" si="163"/>
        <v/>
      </c>
      <c r="G1391" s="85"/>
    </row>
    <row r="1392" spans="1:7" ht="14.25">
      <c r="A1392" s="81">
        <f t="shared" ref="A1392:A1401" si="164">ROW()-5</f>
        <v>1387</v>
      </c>
      <c r="B1392" s="98" t="s">
        <v>2473</v>
      </c>
      <c r="C1392" s="96" t="s">
        <v>2474</v>
      </c>
      <c r="D1392" s="96">
        <f>D1393+D1404+D1410+D1418+D1431+D1435+D1439</f>
        <v>13.9</v>
      </c>
      <c r="E1392" s="96">
        <f>E1393+E1404+E1410+E1418+E1431+E1435+E1439</f>
        <v>0</v>
      </c>
      <c r="F1392" s="84">
        <f t="shared" si="163"/>
        <v>0</v>
      </c>
      <c r="G1392" s="85"/>
    </row>
    <row r="1393" spans="1:7" ht="14.25">
      <c r="A1393" s="81">
        <f t="shared" si="164"/>
        <v>1388</v>
      </c>
      <c r="B1393" s="97" t="s">
        <v>2475</v>
      </c>
      <c r="C1393" s="87" t="s">
        <v>2476</v>
      </c>
      <c r="D1393" s="87">
        <f>SUM(D1394:D1403)</f>
        <v>0</v>
      </c>
      <c r="E1393" s="87">
        <f>SUM(E1394:E1403)</f>
        <v>0</v>
      </c>
      <c r="F1393" s="88" t="str">
        <f t="shared" si="163"/>
        <v/>
      </c>
      <c r="G1393" s="85"/>
    </row>
    <row r="1394" spans="1:7" ht="14.25">
      <c r="A1394" s="81">
        <f t="shared" si="164"/>
        <v>1389</v>
      </c>
      <c r="B1394" s="89" t="s">
        <v>2477</v>
      </c>
      <c r="C1394" s="90" t="s">
        <v>43</v>
      </c>
      <c r="D1394" s="91"/>
      <c r="E1394" s="91"/>
      <c r="F1394" s="79" t="str">
        <f t="shared" si="163"/>
        <v/>
      </c>
      <c r="G1394" s="85"/>
    </row>
    <row r="1395" spans="1:7" ht="14.25">
      <c r="A1395" s="81">
        <f t="shared" si="164"/>
        <v>1390</v>
      </c>
      <c r="B1395" s="89" t="s">
        <v>2478</v>
      </c>
      <c r="C1395" s="90" t="s">
        <v>45</v>
      </c>
      <c r="D1395" s="91"/>
      <c r="E1395" s="91"/>
      <c r="F1395" s="79" t="str">
        <f t="shared" si="163"/>
        <v/>
      </c>
      <c r="G1395" s="85"/>
    </row>
    <row r="1396" spans="1:7" ht="14.25">
      <c r="A1396" s="81">
        <f t="shared" si="164"/>
        <v>1391</v>
      </c>
      <c r="B1396" s="89" t="s">
        <v>2479</v>
      </c>
      <c r="C1396" s="90" t="s">
        <v>47</v>
      </c>
      <c r="D1396" s="91"/>
      <c r="E1396" s="91"/>
      <c r="F1396" s="79" t="str">
        <f t="shared" si="163"/>
        <v/>
      </c>
      <c r="G1396" s="85"/>
    </row>
    <row r="1397" spans="1:7" ht="14.25">
      <c r="A1397" s="81">
        <f t="shared" si="164"/>
        <v>1392</v>
      </c>
      <c r="B1397" s="89" t="s">
        <v>2480</v>
      </c>
      <c r="C1397" s="90" t="s">
        <v>2481</v>
      </c>
      <c r="D1397" s="91"/>
      <c r="E1397" s="91"/>
      <c r="F1397" s="79" t="str">
        <f t="shared" si="163"/>
        <v/>
      </c>
      <c r="G1397" s="85"/>
    </row>
    <row r="1398" spans="1:7" ht="14.25">
      <c r="A1398" s="81">
        <f t="shared" si="164"/>
        <v>1393</v>
      </c>
      <c r="B1398" s="89" t="s">
        <v>2482</v>
      </c>
      <c r="C1398" s="90" t="s">
        <v>2483</v>
      </c>
      <c r="D1398" s="91"/>
      <c r="E1398" s="91"/>
      <c r="F1398" s="79" t="str">
        <f t="shared" si="163"/>
        <v/>
      </c>
      <c r="G1398" s="85"/>
    </row>
    <row r="1399" spans="1:7" ht="14.25">
      <c r="A1399" s="81">
        <f t="shared" si="164"/>
        <v>1394</v>
      </c>
      <c r="B1399" s="89" t="s">
        <v>2484</v>
      </c>
      <c r="C1399" s="90" t="s">
        <v>2485</v>
      </c>
      <c r="D1399" s="91"/>
      <c r="E1399" s="91"/>
      <c r="F1399" s="79" t="str">
        <f t="shared" si="163"/>
        <v/>
      </c>
      <c r="G1399" s="85"/>
    </row>
    <row r="1400" spans="1:7" ht="14.25">
      <c r="A1400" s="81">
        <f t="shared" si="164"/>
        <v>1395</v>
      </c>
      <c r="B1400" s="89" t="s">
        <v>2486</v>
      </c>
      <c r="C1400" s="90" t="s">
        <v>2487</v>
      </c>
      <c r="D1400" s="91"/>
      <c r="E1400" s="91"/>
      <c r="F1400" s="79" t="str">
        <f t="shared" si="163"/>
        <v/>
      </c>
      <c r="G1400" s="85"/>
    </row>
    <row r="1401" spans="1:7" ht="14.25">
      <c r="A1401" s="81">
        <f t="shared" si="164"/>
        <v>1396</v>
      </c>
      <c r="B1401" s="89" t="s">
        <v>2488</v>
      </c>
      <c r="C1401" s="90" t="s">
        <v>2489</v>
      </c>
      <c r="D1401" s="91"/>
      <c r="E1401" s="91"/>
      <c r="F1401" s="79" t="str">
        <f t="shared" si="163"/>
        <v/>
      </c>
      <c r="G1401" s="85"/>
    </row>
    <row r="1402" spans="1:7" ht="14.25">
      <c r="A1402" s="81">
        <f t="shared" ref="A1402:A1411" si="165">ROW()-5</f>
        <v>1397</v>
      </c>
      <c r="B1402" s="89" t="s">
        <v>2490</v>
      </c>
      <c r="C1402" s="90" t="s">
        <v>62</v>
      </c>
      <c r="D1402" s="91"/>
      <c r="E1402" s="91"/>
      <c r="F1402" s="79" t="str">
        <f t="shared" si="163"/>
        <v/>
      </c>
      <c r="G1402" s="85"/>
    </row>
    <row r="1403" spans="1:7" ht="14.25">
      <c r="A1403" s="81">
        <f t="shared" si="165"/>
        <v>1398</v>
      </c>
      <c r="B1403" s="89" t="s">
        <v>2491</v>
      </c>
      <c r="C1403" s="90" t="s">
        <v>2492</v>
      </c>
      <c r="D1403" s="91"/>
      <c r="E1403" s="91"/>
      <c r="F1403" s="79" t="str">
        <f t="shared" si="163"/>
        <v/>
      </c>
      <c r="G1403" s="85"/>
    </row>
    <row r="1404" spans="1:7" ht="14.25">
      <c r="A1404" s="81">
        <f t="shared" si="165"/>
        <v>1399</v>
      </c>
      <c r="B1404" s="97" t="s">
        <v>2493</v>
      </c>
      <c r="C1404" s="87" t="s">
        <v>2494</v>
      </c>
      <c r="D1404" s="87">
        <f>SUM(D1405:D1409)</f>
        <v>0</v>
      </c>
      <c r="E1404" s="87">
        <f>SUM(E1405:E1409)</f>
        <v>0</v>
      </c>
      <c r="F1404" s="88" t="str">
        <f t="shared" si="163"/>
        <v/>
      </c>
      <c r="G1404" s="85"/>
    </row>
    <row r="1405" spans="1:7" ht="14.25">
      <c r="A1405" s="81">
        <f t="shared" si="165"/>
        <v>1400</v>
      </c>
      <c r="B1405" s="89" t="s">
        <v>2495</v>
      </c>
      <c r="C1405" s="90" t="s">
        <v>43</v>
      </c>
      <c r="D1405" s="91"/>
      <c r="E1405" s="91"/>
      <c r="F1405" s="79" t="str">
        <f t="shared" si="163"/>
        <v/>
      </c>
      <c r="G1405" s="85"/>
    </row>
    <row r="1406" spans="1:7" ht="14.25">
      <c r="A1406" s="81">
        <f t="shared" si="165"/>
        <v>1401</v>
      </c>
      <c r="B1406" s="89" t="s">
        <v>2496</v>
      </c>
      <c r="C1406" s="90" t="s">
        <v>45</v>
      </c>
      <c r="D1406" s="91"/>
      <c r="E1406" s="91"/>
      <c r="F1406" s="79" t="str">
        <f t="shared" si="163"/>
        <v/>
      </c>
      <c r="G1406" s="85"/>
    </row>
    <row r="1407" spans="1:7" ht="14.25">
      <c r="A1407" s="81">
        <f t="shared" si="165"/>
        <v>1402</v>
      </c>
      <c r="B1407" s="89" t="s">
        <v>2497</v>
      </c>
      <c r="C1407" s="90" t="s">
        <v>47</v>
      </c>
      <c r="D1407" s="91"/>
      <c r="E1407" s="91"/>
      <c r="F1407" s="79" t="str">
        <f t="shared" si="163"/>
        <v/>
      </c>
      <c r="G1407" s="85"/>
    </row>
    <row r="1408" spans="1:7" ht="14.25">
      <c r="A1408" s="81">
        <f t="shared" si="165"/>
        <v>1403</v>
      </c>
      <c r="B1408" s="89" t="s">
        <v>2498</v>
      </c>
      <c r="C1408" s="90" t="s">
        <v>2499</v>
      </c>
      <c r="D1408" s="91"/>
      <c r="E1408" s="91"/>
      <c r="F1408" s="79" t="str">
        <f t="shared" si="163"/>
        <v/>
      </c>
      <c r="G1408" s="85"/>
    </row>
    <row r="1409" spans="1:7" ht="14.25">
      <c r="A1409" s="81">
        <f t="shared" si="165"/>
        <v>1404</v>
      </c>
      <c r="B1409" s="89" t="s">
        <v>2500</v>
      </c>
      <c r="C1409" s="90" t="s">
        <v>2501</v>
      </c>
      <c r="D1409" s="91"/>
      <c r="E1409" s="91"/>
      <c r="F1409" s="79" t="str">
        <f t="shared" si="163"/>
        <v/>
      </c>
      <c r="G1409" s="85"/>
    </row>
    <row r="1410" spans="1:7" ht="14.25">
      <c r="A1410" s="81">
        <f t="shared" si="165"/>
        <v>1405</v>
      </c>
      <c r="B1410" s="97" t="s">
        <v>2502</v>
      </c>
      <c r="C1410" s="87" t="s">
        <v>2503</v>
      </c>
      <c r="D1410" s="87">
        <f>SUM(D1411:D1417)</f>
        <v>0</v>
      </c>
      <c r="E1410" s="87">
        <f>SUM(E1411:E1417)</f>
        <v>0</v>
      </c>
      <c r="F1410" s="88" t="str">
        <f t="shared" si="163"/>
        <v/>
      </c>
      <c r="G1410" s="85"/>
    </row>
    <row r="1411" spans="1:7" ht="14.25">
      <c r="A1411" s="81">
        <f t="shared" si="165"/>
        <v>1406</v>
      </c>
      <c r="B1411" s="89" t="s">
        <v>2504</v>
      </c>
      <c r="C1411" s="90" t="s">
        <v>43</v>
      </c>
      <c r="D1411" s="91"/>
      <c r="E1411" s="91"/>
      <c r="F1411" s="79" t="str">
        <f t="shared" si="163"/>
        <v/>
      </c>
      <c r="G1411" s="85"/>
    </row>
    <row r="1412" spans="1:7" ht="14.25">
      <c r="A1412" s="81">
        <f t="shared" ref="A1412:A1421" si="166">ROW()-5</f>
        <v>1407</v>
      </c>
      <c r="B1412" s="89" t="s">
        <v>2505</v>
      </c>
      <c r="C1412" s="90" t="s">
        <v>45</v>
      </c>
      <c r="D1412" s="91"/>
      <c r="E1412" s="91"/>
      <c r="F1412" s="79" t="str">
        <f t="shared" si="163"/>
        <v/>
      </c>
      <c r="G1412" s="85"/>
    </row>
    <row r="1413" spans="1:7" ht="14.25">
      <c r="A1413" s="81">
        <f t="shared" si="166"/>
        <v>1408</v>
      </c>
      <c r="B1413" s="89" t="s">
        <v>2506</v>
      </c>
      <c r="C1413" s="90" t="s">
        <v>47</v>
      </c>
      <c r="D1413" s="91"/>
      <c r="E1413" s="91"/>
      <c r="F1413" s="79" t="str">
        <f t="shared" si="163"/>
        <v/>
      </c>
      <c r="G1413" s="85"/>
    </row>
    <row r="1414" spans="1:7" ht="14.25">
      <c r="A1414" s="81">
        <f t="shared" si="166"/>
        <v>1409</v>
      </c>
      <c r="B1414" s="89" t="s">
        <v>2507</v>
      </c>
      <c r="C1414" s="90" t="s">
        <v>2508</v>
      </c>
      <c r="D1414" s="91"/>
      <c r="E1414" s="91"/>
      <c r="F1414" s="79" t="str">
        <f t="shared" si="163"/>
        <v/>
      </c>
      <c r="G1414" s="85"/>
    </row>
    <row r="1415" spans="1:7" ht="14.25">
      <c r="A1415" s="81">
        <f t="shared" si="166"/>
        <v>1410</v>
      </c>
      <c r="B1415" s="89" t="s">
        <v>2509</v>
      </c>
      <c r="C1415" s="90" t="s">
        <v>2510</v>
      </c>
      <c r="D1415" s="91"/>
      <c r="E1415" s="91"/>
      <c r="F1415" s="79" t="str">
        <f t="shared" si="163"/>
        <v/>
      </c>
      <c r="G1415" s="85"/>
    </row>
    <row r="1416" spans="1:7" ht="14.25">
      <c r="A1416" s="81">
        <f t="shared" si="166"/>
        <v>1411</v>
      </c>
      <c r="B1416" s="89" t="s">
        <v>2511</v>
      </c>
      <c r="C1416" s="90" t="s">
        <v>62</v>
      </c>
      <c r="D1416" s="91"/>
      <c r="E1416" s="91"/>
      <c r="F1416" s="79" t="str">
        <f t="shared" si="163"/>
        <v/>
      </c>
      <c r="G1416" s="85"/>
    </row>
    <row r="1417" spans="1:7" ht="14.25">
      <c r="A1417" s="81">
        <f t="shared" si="166"/>
        <v>1412</v>
      </c>
      <c r="B1417" s="89" t="s">
        <v>2512</v>
      </c>
      <c r="C1417" s="90" t="s">
        <v>2513</v>
      </c>
      <c r="D1417" s="91"/>
      <c r="E1417" s="91"/>
      <c r="F1417" s="79" t="str">
        <f t="shared" si="163"/>
        <v/>
      </c>
      <c r="G1417" s="85"/>
    </row>
    <row r="1418" spans="1:7" ht="14.25">
      <c r="A1418" s="81">
        <f t="shared" si="166"/>
        <v>1413</v>
      </c>
      <c r="B1418" s="97" t="s">
        <v>2514</v>
      </c>
      <c r="C1418" s="87" t="s">
        <v>2515</v>
      </c>
      <c r="D1418" s="87">
        <f>SUM(D1419:D1430)</f>
        <v>0</v>
      </c>
      <c r="E1418" s="87">
        <f>SUM(E1419:E1430)</f>
        <v>0</v>
      </c>
      <c r="F1418" s="88" t="str">
        <f t="shared" si="163"/>
        <v/>
      </c>
      <c r="G1418" s="85"/>
    </row>
    <row r="1419" spans="1:7" ht="14.25">
      <c r="A1419" s="81">
        <f t="shared" si="166"/>
        <v>1414</v>
      </c>
      <c r="B1419" s="89" t="s">
        <v>2516</v>
      </c>
      <c r="C1419" s="90" t="s">
        <v>43</v>
      </c>
      <c r="D1419" s="91"/>
      <c r="E1419" s="91"/>
      <c r="F1419" s="79" t="str">
        <f t="shared" si="163"/>
        <v/>
      </c>
      <c r="G1419" s="85"/>
    </row>
    <row r="1420" spans="1:7" ht="14.25">
      <c r="A1420" s="81">
        <f t="shared" si="166"/>
        <v>1415</v>
      </c>
      <c r="B1420" s="89" t="s">
        <v>2517</v>
      </c>
      <c r="C1420" s="90" t="s">
        <v>45</v>
      </c>
      <c r="D1420" s="91"/>
      <c r="E1420" s="91"/>
      <c r="F1420" s="79" t="str">
        <f t="shared" si="163"/>
        <v/>
      </c>
      <c r="G1420" s="85"/>
    </row>
    <row r="1421" spans="1:7" ht="14.25">
      <c r="A1421" s="81">
        <f t="shared" si="166"/>
        <v>1416</v>
      </c>
      <c r="B1421" s="89" t="s">
        <v>2518</v>
      </c>
      <c r="C1421" s="90" t="s">
        <v>47</v>
      </c>
      <c r="D1421" s="91"/>
      <c r="E1421" s="91"/>
      <c r="F1421" s="79" t="str">
        <f t="shared" si="163"/>
        <v/>
      </c>
      <c r="G1421" s="85"/>
    </row>
    <row r="1422" spans="1:7" ht="14.25">
      <c r="A1422" s="81">
        <f t="shared" ref="A1422:A1431" si="167">ROW()-5</f>
        <v>1417</v>
      </c>
      <c r="B1422" s="89" t="s">
        <v>2519</v>
      </c>
      <c r="C1422" s="90" t="s">
        <v>2520</v>
      </c>
      <c r="D1422" s="91"/>
      <c r="E1422" s="91"/>
      <c r="F1422" s="79" t="str">
        <f t="shared" si="163"/>
        <v/>
      </c>
      <c r="G1422" s="85"/>
    </row>
    <row r="1423" spans="1:7" ht="14.25">
      <c r="A1423" s="81">
        <f t="shared" si="167"/>
        <v>1418</v>
      </c>
      <c r="B1423" s="89" t="s">
        <v>2521</v>
      </c>
      <c r="C1423" s="90" t="s">
        <v>2522</v>
      </c>
      <c r="D1423" s="91"/>
      <c r="E1423" s="91"/>
      <c r="F1423" s="79" t="str">
        <f t="shared" si="163"/>
        <v/>
      </c>
      <c r="G1423" s="85"/>
    </row>
    <row r="1424" spans="1:7" ht="14.25">
      <c r="A1424" s="81">
        <f t="shared" si="167"/>
        <v>1419</v>
      </c>
      <c r="B1424" s="89" t="s">
        <v>2523</v>
      </c>
      <c r="C1424" s="90" t="s">
        <v>2524</v>
      </c>
      <c r="D1424" s="91"/>
      <c r="E1424" s="91"/>
      <c r="F1424" s="79" t="str">
        <f t="shared" si="163"/>
        <v/>
      </c>
      <c r="G1424" s="85"/>
    </row>
    <row r="1425" spans="1:7" ht="14.25">
      <c r="A1425" s="81">
        <f t="shared" si="167"/>
        <v>1420</v>
      </c>
      <c r="B1425" s="89" t="s">
        <v>2525</v>
      </c>
      <c r="C1425" s="90" t="s">
        <v>2526</v>
      </c>
      <c r="D1425" s="91"/>
      <c r="E1425" s="91"/>
      <c r="F1425" s="79" t="str">
        <f t="shared" si="163"/>
        <v/>
      </c>
      <c r="G1425" s="85"/>
    </row>
    <row r="1426" spans="1:7" ht="14.25">
      <c r="A1426" s="81">
        <f t="shared" si="167"/>
        <v>1421</v>
      </c>
      <c r="B1426" s="89" t="s">
        <v>2527</v>
      </c>
      <c r="C1426" s="90" t="s">
        <v>2528</v>
      </c>
      <c r="D1426" s="91"/>
      <c r="E1426" s="91"/>
      <c r="F1426" s="79" t="str">
        <f t="shared" si="163"/>
        <v/>
      </c>
      <c r="G1426" s="85"/>
    </row>
    <row r="1427" spans="1:7" ht="14.25">
      <c r="A1427" s="81">
        <f t="shared" si="167"/>
        <v>1422</v>
      </c>
      <c r="B1427" s="89" t="s">
        <v>2529</v>
      </c>
      <c r="C1427" s="90" t="s">
        <v>2530</v>
      </c>
      <c r="D1427" s="91"/>
      <c r="E1427" s="91"/>
      <c r="F1427" s="79" t="str">
        <f t="shared" si="163"/>
        <v/>
      </c>
      <c r="G1427" s="85"/>
    </row>
    <row r="1428" spans="1:7" ht="14.25">
      <c r="A1428" s="81">
        <f t="shared" si="167"/>
        <v>1423</v>
      </c>
      <c r="B1428" s="89" t="s">
        <v>2531</v>
      </c>
      <c r="C1428" s="90" t="s">
        <v>2532</v>
      </c>
      <c r="D1428" s="91"/>
      <c r="E1428" s="91"/>
      <c r="F1428" s="79" t="str">
        <f t="shared" si="163"/>
        <v/>
      </c>
      <c r="G1428" s="85"/>
    </row>
    <row r="1429" spans="1:7" ht="14.25">
      <c r="A1429" s="81">
        <f t="shared" si="167"/>
        <v>1424</v>
      </c>
      <c r="B1429" s="89" t="s">
        <v>2533</v>
      </c>
      <c r="C1429" s="90" t="s">
        <v>2534</v>
      </c>
      <c r="D1429" s="91"/>
      <c r="E1429" s="91"/>
      <c r="F1429" s="79" t="str">
        <f t="shared" si="163"/>
        <v/>
      </c>
      <c r="G1429" s="85"/>
    </row>
    <row r="1430" spans="1:7" ht="14.25">
      <c r="A1430" s="81">
        <f t="shared" si="167"/>
        <v>1425</v>
      </c>
      <c r="B1430" s="89" t="s">
        <v>2535</v>
      </c>
      <c r="C1430" s="90" t="s">
        <v>2536</v>
      </c>
      <c r="D1430" s="91"/>
      <c r="E1430" s="91"/>
      <c r="F1430" s="79" t="str">
        <f t="shared" si="163"/>
        <v/>
      </c>
      <c r="G1430" s="85"/>
    </row>
    <row r="1431" spans="1:7" ht="14.25">
      <c r="A1431" s="81">
        <f t="shared" si="167"/>
        <v>1426</v>
      </c>
      <c r="B1431" s="97" t="s">
        <v>2537</v>
      </c>
      <c r="C1431" s="87" t="s">
        <v>2538</v>
      </c>
      <c r="D1431" s="87">
        <f>SUM(D1432:D1434)</f>
        <v>0</v>
      </c>
      <c r="E1431" s="87">
        <f>SUM(E1432:E1434)</f>
        <v>0</v>
      </c>
      <c r="F1431" s="88" t="str">
        <f t="shared" si="163"/>
        <v/>
      </c>
      <c r="G1431" s="85"/>
    </row>
    <row r="1432" spans="1:7" ht="14.25">
      <c r="A1432" s="81">
        <f t="shared" ref="A1432:A1444" si="168">ROW()-5</f>
        <v>1427</v>
      </c>
      <c r="B1432" s="89" t="s">
        <v>2539</v>
      </c>
      <c r="C1432" s="90" t="s">
        <v>2540</v>
      </c>
      <c r="D1432" s="91"/>
      <c r="E1432" s="91"/>
      <c r="F1432" s="79" t="str">
        <f t="shared" si="163"/>
        <v/>
      </c>
      <c r="G1432" s="85"/>
    </row>
    <row r="1433" spans="1:7" ht="14.25">
      <c r="A1433" s="81">
        <f t="shared" si="168"/>
        <v>1428</v>
      </c>
      <c r="B1433" s="89" t="s">
        <v>2541</v>
      </c>
      <c r="C1433" s="90" t="s">
        <v>2542</v>
      </c>
      <c r="D1433" s="91"/>
      <c r="E1433" s="91"/>
      <c r="F1433" s="79" t="str">
        <f t="shared" si="163"/>
        <v/>
      </c>
      <c r="G1433" s="85"/>
    </row>
    <row r="1434" spans="1:7" ht="14.25">
      <c r="A1434" s="81">
        <f t="shared" si="168"/>
        <v>1429</v>
      </c>
      <c r="B1434" s="89" t="s">
        <v>2543</v>
      </c>
      <c r="C1434" s="90" t="s">
        <v>2544</v>
      </c>
      <c r="D1434" s="91"/>
      <c r="E1434" s="91"/>
      <c r="F1434" s="79" t="str">
        <f t="shared" si="163"/>
        <v/>
      </c>
      <c r="G1434" s="85"/>
    </row>
    <row r="1435" spans="1:7" ht="14.25">
      <c r="A1435" s="81">
        <f t="shared" si="168"/>
        <v>1430</v>
      </c>
      <c r="B1435" s="97" t="s">
        <v>2545</v>
      </c>
      <c r="C1435" s="87" t="s">
        <v>2546</v>
      </c>
      <c r="D1435" s="87">
        <f>SUM(D1436:D1438)</f>
        <v>2</v>
      </c>
      <c r="E1435" s="87">
        <f>SUM(E1436:E1438)</f>
        <v>0</v>
      </c>
      <c r="F1435" s="88">
        <f t="shared" si="163"/>
        <v>0</v>
      </c>
      <c r="G1435" s="85"/>
    </row>
    <row r="1436" spans="1:7" ht="14.25">
      <c r="A1436" s="81">
        <f t="shared" si="168"/>
        <v>1431</v>
      </c>
      <c r="B1436" s="89" t="s">
        <v>2547</v>
      </c>
      <c r="C1436" s="90" t="s">
        <v>2548</v>
      </c>
      <c r="D1436" s="91">
        <v>2</v>
      </c>
      <c r="E1436" s="91"/>
      <c r="F1436" s="79">
        <f t="shared" si="163"/>
        <v>0</v>
      </c>
      <c r="G1436" s="85"/>
    </row>
    <row r="1437" spans="1:7" ht="14.25">
      <c r="A1437" s="81">
        <f t="shared" si="168"/>
        <v>1432</v>
      </c>
      <c r="B1437" s="89" t="s">
        <v>2549</v>
      </c>
      <c r="C1437" s="90" t="s">
        <v>2550</v>
      </c>
      <c r="D1437" s="91"/>
      <c r="E1437" s="91"/>
      <c r="F1437" s="79" t="str">
        <f t="shared" si="163"/>
        <v/>
      </c>
      <c r="G1437" s="85"/>
    </row>
    <row r="1438" spans="1:7" ht="14.25">
      <c r="A1438" s="81">
        <f t="shared" si="168"/>
        <v>1433</v>
      </c>
      <c r="B1438" s="89" t="s">
        <v>2551</v>
      </c>
      <c r="C1438" s="90" t="s">
        <v>2552</v>
      </c>
      <c r="D1438" s="91"/>
      <c r="E1438" s="91"/>
      <c r="F1438" s="79" t="str">
        <f t="shared" si="163"/>
        <v/>
      </c>
      <c r="G1438" s="85"/>
    </row>
    <row r="1439" spans="1:7" ht="14.25">
      <c r="A1439" s="81">
        <f t="shared" si="168"/>
        <v>1434</v>
      </c>
      <c r="B1439" s="97" t="s">
        <v>2553</v>
      </c>
      <c r="C1439" s="87" t="s">
        <v>2554</v>
      </c>
      <c r="D1439" s="87">
        <f>SUM(D1440)</f>
        <v>11.9</v>
      </c>
      <c r="E1439" s="87">
        <f>SUM(E1440)</f>
        <v>0</v>
      </c>
      <c r="F1439" s="88">
        <f t="shared" si="163"/>
        <v>0</v>
      </c>
      <c r="G1439" s="85"/>
    </row>
    <row r="1440" spans="1:7" ht="14.25">
      <c r="A1440" s="81">
        <f t="shared" si="168"/>
        <v>1435</v>
      </c>
      <c r="B1440" s="89" t="s">
        <v>2555</v>
      </c>
      <c r="C1440" s="90" t="s">
        <v>2552</v>
      </c>
      <c r="D1440" s="91">
        <v>11.9</v>
      </c>
      <c r="E1440" s="91"/>
      <c r="F1440" s="79">
        <f t="shared" si="163"/>
        <v>0</v>
      </c>
      <c r="G1440" s="85"/>
    </row>
    <row r="1441" spans="1:7" ht="14.25">
      <c r="A1441" s="81">
        <f t="shared" si="168"/>
        <v>1436</v>
      </c>
      <c r="B1441" s="98" t="s">
        <v>2556</v>
      </c>
      <c r="C1441" s="96" t="s">
        <v>2557</v>
      </c>
      <c r="D1441" s="96"/>
      <c r="E1441" s="96">
        <v>28</v>
      </c>
      <c r="F1441" s="84" t="str">
        <f t="shared" si="163"/>
        <v/>
      </c>
      <c r="G1441" s="85"/>
    </row>
    <row r="1442" spans="1:7" ht="14.25">
      <c r="A1442" s="81">
        <f t="shared" si="168"/>
        <v>1437</v>
      </c>
      <c r="B1442" s="98" t="s">
        <v>2558</v>
      </c>
      <c r="C1442" s="96" t="s">
        <v>451</v>
      </c>
      <c r="D1442" s="96">
        <f>D1443</f>
        <v>0</v>
      </c>
      <c r="E1442" s="96">
        <f>E1443</f>
        <v>0</v>
      </c>
      <c r="F1442" s="84" t="str">
        <f t="shared" si="163"/>
        <v/>
      </c>
      <c r="G1442" s="85"/>
    </row>
    <row r="1443" spans="1:7" ht="14.25">
      <c r="A1443" s="81">
        <f t="shared" si="168"/>
        <v>1438</v>
      </c>
      <c r="B1443" s="97" t="s">
        <v>2559</v>
      </c>
      <c r="C1443" s="87" t="s">
        <v>451</v>
      </c>
      <c r="D1443" s="87">
        <f>SUM(D1444)</f>
        <v>0</v>
      </c>
      <c r="E1443" s="87">
        <f>SUM(E1444)</f>
        <v>0</v>
      </c>
      <c r="F1443" s="88" t="str">
        <f t="shared" si="163"/>
        <v/>
      </c>
      <c r="G1443" s="85"/>
    </row>
    <row r="1444" spans="1:7" ht="14.25">
      <c r="A1444" s="81">
        <f t="shared" si="168"/>
        <v>1439</v>
      </c>
      <c r="B1444" s="89" t="s">
        <v>2560</v>
      </c>
      <c r="C1444" s="90" t="s">
        <v>451</v>
      </c>
      <c r="D1444" s="91"/>
      <c r="E1444" s="91"/>
      <c r="F1444" s="79" t="str">
        <f t="shared" si="163"/>
        <v/>
      </c>
      <c r="G1444" s="85"/>
    </row>
  </sheetData>
  <mergeCells count="1">
    <mergeCell ref="A2:G2"/>
  </mergeCells>
  <phoneticPr fontId="22" type="noConversion"/>
  <conditionalFormatting sqref="A4:G4">
    <cfRule type="expression" dxfId="3" priority="1537" stopIfTrue="1">
      <formula>含公式的单元格</formula>
    </cfRule>
  </conditionalFormatting>
  <conditionalFormatting sqref="A4:A1048576">
    <cfRule type="duplicateValues" dxfId="2" priority="1538"/>
  </conditionalFormatting>
  <printOptions horizontalCentered="1"/>
  <pageMargins left="0.70763888888888904" right="0.70763888888888904" top="0.55000000000000004" bottom="0.55000000000000004" header="0.31388888888888899" footer="0.31388888888888899"/>
  <pageSetup paperSize="9" orientation="landscape" horizontalDpi="200" verticalDpi="300"/>
  <headerFooter>
    <oddFooter>&amp;C第 &amp;P 页，共 &amp;N 页</oddFooter>
  </headerFooter>
</worksheet>
</file>

<file path=xl/worksheets/sheet3.xml><?xml version="1.0" encoding="utf-8"?>
<worksheet xmlns="http://schemas.openxmlformats.org/spreadsheetml/2006/main" xmlns:r="http://schemas.openxmlformats.org/officeDocument/2006/relationships">
  <dimension ref="A1:G47"/>
  <sheetViews>
    <sheetView tabSelected="1" topLeftCell="A4" workbookViewId="0">
      <selection activeCell="E11" sqref="E11"/>
    </sheetView>
  </sheetViews>
  <sheetFormatPr defaultColWidth="10" defaultRowHeight="14.25"/>
  <cols>
    <col min="1" max="1" width="31.5" style="41" customWidth="1"/>
    <col min="2" max="3" width="16.375" style="41" customWidth="1"/>
    <col min="4" max="4" width="31.5" style="42" customWidth="1"/>
    <col min="5" max="5" width="16.375" style="42" customWidth="1"/>
    <col min="6" max="6" width="16.375" style="41" customWidth="1"/>
    <col min="7" max="7" width="12" style="41" hidden="1" customWidth="1"/>
    <col min="8" max="16384" width="10" style="41"/>
  </cols>
  <sheetData>
    <row r="1" spans="1:7">
      <c r="A1" s="40" t="s">
        <v>2561</v>
      </c>
      <c r="B1" s="40"/>
    </row>
    <row r="2" spans="1:7" s="40" customFormat="1" ht="31.9" customHeight="1">
      <c r="A2" s="174" t="s">
        <v>2562</v>
      </c>
      <c r="B2" s="174"/>
      <c r="C2" s="174"/>
      <c r="D2" s="174"/>
      <c r="E2" s="174"/>
      <c r="F2" s="174"/>
      <c r="G2" s="40" t="s">
        <v>2563</v>
      </c>
    </row>
    <row r="3" spans="1:7" ht="16.899999999999999" customHeight="1">
      <c r="A3" s="40"/>
      <c r="B3" s="40"/>
      <c r="F3" s="43" t="s">
        <v>3</v>
      </c>
    </row>
    <row r="4" spans="1:7" ht="16.899999999999999" customHeight="1">
      <c r="A4" s="175" t="s">
        <v>2564</v>
      </c>
      <c r="B4" s="176"/>
      <c r="C4" s="177"/>
      <c r="D4" s="175" t="s">
        <v>2565</v>
      </c>
      <c r="E4" s="176"/>
      <c r="F4" s="177"/>
    </row>
    <row r="5" spans="1:7" ht="16.899999999999999" customHeight="1">
      <c r="A5" s="44" t="s">
        <v>2566</v>
      </c>
      <c r="B5" s="45" t="s">
        <v>6</v>
      </c>
      <c r="C5" s="44" t="s">
        <v>7</v>
      </c>
      <c r="D5" s="44" t="s">
        <v>2566</v>
      </c>
      <c r="E5" s="45" t="s">
        <v>6</v>
      </c>
      <c r="F5" s="44" t="s">
        <v>7</v>
      </c>
    </row>
    <row r="6" spans="1:7" ht="16.899999999999999" customHeight="1">
      <c r="A6" s="44" t="s">
        <v>2567</v>
      </c>
      <c r="B6" s="46">
        <f>B7+B8</f>
        <v>3389.73</v>
      </c>
      <c r="C6" s="46">
        <f>C7+C8</f>
        <v>2824.58</v>
      </c>
      <c r="D6" s="44" t="s">
        <v>2568</v>
      </c>
      <c r="E6" s="47">
        <f>E7+E8</f>
        <v>3389.73</v>
      </c>
      <c r="F6" s="47">
        <f>F7+F8</f>
        <v>2823.99</v>
      </c>
    </row>
    <row r="7" spans="1:7" ht="16.899999999999999" customHeight="1">
      <c r="A7" s="48" t="s">
        <v>2569</v>
      </c>
      <c r="B7" s="49">
        <f>收入表!C5</f>
        <v>244.9</v>
      </c>
      <c r="C7" s="49">
        <f>收入表!D5</f>
        <v>248</v>
      </c>
      <c r="D7" s="48" t="s">
        <v>2570</v>
      </c>
      <c r="E7" s="49">
        <f>支出表!D5</f>
        <v>3388.75</v>
      </c>
      <c r="F7" s="49">
        <f>支出表!E5</f>
        <v>2823.99</v>
      </c>
    </row>
    <row r="8" spans="1:7" ht="16.899999999999999" customHeight="1">
      <c r="A8" s="49" t="s">
        <v>2571</v>
      </c>
      <c r="B8" s="49">
        <f>B9+B26+B27+B28</f>
        <v>3144.83</v>
      </c>
      <c r="C8" s="49">
        <f>C9+C26+C27+C28</f>
        <v>2576.58</v>
      </c>
      <c r="D8" s="49" t="s">
        <v>2572</v>
      </c>
      <c r="E8" s="49">
        <f>E9+E25+E26+E27+E28</f>
        <v>0.98</v>
      </c>
      <c r="F8" s="49">
        <f>F9+F25+F26+F27+F28</f>
        <v>0</v>
      </c>
    </row>
    <row r="9" spans="1:7" ht="16.899999999999999" customHeight="1">
      <c r="A9" s="50" t="s">
        <v>2573</v>
      </c>
      <c r="B9" s="47">
        <f>B10+B16</f>
        <v>3144.83</v>
      </c>
      <c r="C9" s="47">
        <f>C10+C16</f>
        <v>2576.58</v>
      </c>
      <c r="D9" s="50" t="s">
        <v>2574</v>
      </c>
      <c r="E9" s="51">
        <f>SUM(E10:E11)</f>
        <v>0.98</v>
      </c>
      <c r="F9" s="51">
        <f>SUM(F10:F11)</f>
        <v>0</v>
      </c>
    </row>
    <row r="10" spans="1:7" ht="16.899999999999999" customHeight="1">
      <c r="A10" s="47" t="s">
        <v>2575</v>
      </c>
      <c r="B10" s="47">
        <f>SUM(B11:B15)</f>
        <v>1682.2</v>
      </c>
      <c r="C10" s="47">
        <f>SUM(C11:C15)</f>
        <v>1616.74</v>
      </c>
      <c r="D10" s="50" t="s">
        <v>2576</v>
      </c>
      <c r="E10" s="153"/>
      <c r="F10" s="51"/>
    </row>
    <row r="11" spans="1:7" ht="16.899999999999999" customHeight="1">
      <c r="A11" s="47" t="s">
        <v>2577</v>
      </c>
      <c r="B11" s="141">
        <v>1584.26</v>
      </c>
      <c r="C11" s="51">
        <v>1584.26</v>
      </c>
      <c r="D11" s="50" t="s">
        <v>2578</v>
      </c>
      <c r="E11" s="153">
        <v>0.98</v>
      </c>
      <c r="F11" s="160"/>
    </row>
    <row r="12" spans="1:7" ht="16.899999999999999" customHeight="1">
      <c r="A12" s="52" t="s">
        <v>2579</v>
      </c>
      <c r="B12" s="52"/>
      <c r="C12" s="51"/>
      <c r="D12" s="50"/>
      <c r="E12" s="50"/>
      <c r="F12" s="51"/>
    </row>
    <row r="13" spans="1:7" ht="16.899999999999999" customHeight="1">
      <c r="A13" s="53" t="s">
        <v>2580</v>
      </c>
      <c r="B13" s="140">
        <v>76.900000000000006</v>
      </c>
      <c r="C13" s="153">
        <v>58.54</v>
      </c>
      <c r="D13" s="50" t="s">
        <v>56</v>
      </c>
      <c r="E13" s="50"/>
      <c r="F13" s="51"/>
    </row>
    <row r="14" spans="1:7" ht="16.899999999999999" customHeight="1">
      <c r="A14" s="53" t="s">
        <v>2581</v>
      </c>
      <c r="B14" s="140">
        <v>30.07</v>
      </c>
      <c r="C14" s="153"/>
      <c r="D14" s="50" t="s">
        <v>56</v>
      </c>
      <c r="E14" s="50"/>
      <c r="F14" s="51"/>
    </row>
    <row r="15" spans="1:7" ht="16.899999999999999" customHeight="1">
      <c r="A15" s="53" t="s">
        <v>2582</v>
      </c>
      <c r="B15" s="140">
        <v>-9.0299999999999994</v>
      </c>
      <c r="C15" s="153">
        <v>-26.06</v>
      </c>
      <c r="D15" s="50" t="s">
        <v>56</v>
      </c>
      <c r="E15" s="50"/>
      <c r="F15" s="51"/>
    </row>
    <row r="16" spans="1:7" ht="16.899999999999999" customHeight="1">
      <c r="A16" s="53" t="s">
        <v>2583</v>
      </c>
      <c r="B16" s="54">
        <f>SUM(B17:B25)</f>
        <v>1462.63</v>
      </c>
      <c r="C16" s="54">
        <f>SUM(C17:C25)</f>
        <v>959.84</v>
      </c>
      <c r="D16" s="50" t="s">
        <v>56</v>
      </c>
      <c r="E16" s="50"/>
      <c r="F16" s="51"/>
    </row>
    <row r="17" spans="1:6" ht="16.899999999999999" customHeight="1">
      <c r="A17" s="53" t="s">
        <v>2584</v>
      </c>
      <c r="B17" s="55"/>
      <c r="C17" s="51"/>
      <c r="D17" s="50" t="s">
        <v>56</v>
      </c>
      <c r="E17" s="50"/>
      <c r="F17" s="51"/>
    </row>
    <row r="18" spans="1:6" ht="16.899999999999999" customHeight="1">
      <c r="A18" s="53" t="s">
        <v>2585</v>
      </c>
      <c r="B18" s="47">
        <v>5</v>
      </c>
      <c r="C18" s="51"/>
      <c r="D18" s="50" t="s">
        <v>56</v>
      </c>
      <c r="E18" s="50"/>
      <c r="F18" s="51"/>
    </row>
    <row r="19" spans="1:6" ht="16.899999999999999" customHeight="1">
      <c r="A19" s="53" t="s">
        <v>2586</v>
      </c>
      <c r="B19" s="47">
        <v>1009.19</v>
      </c>
      <c r="C19" s="51">
        <v>959.84</v>
      </c>
      <c r="D19" s="53" t="s">
        <v>56</v>
      </c>
      <c r="E19" s="53"/>
      <c r="F19" s="55"/>
    </row>
    <row r="20" spans="1:6" ht="16.899999999999999" customHeight="1">
      <c r="A20" s="53" t="s">
        <v>2587</v>
      </c>
      <c r="B20" s="56">
        <v>10.62</v>
      </c>
      <c r="C20" s="57"/>
      <c r="D20" s="53" t="s">
        <v>56</v>
      </c>
      <c r="E20" s="53"/>
      <c r="F20" s="51"/>
    </row>
    <row r="21" spans="1:6" ht="16.899999999999999" customHeight="1">
      <c r="A21" s="161" t="s">
        <v>2930</v>
      </c>
      <c r="B21" s="47">
        <v>1.92</v>
      </c>
      <c r="C21" s="51"/>
      <c r="D21" s="53" t="s">
        <v>56</v>
      </c>
      <c r="E21" s="53"/>
      <c r="F21" s="51"/>
    </row>
    <row r="22" spans="1:6" ht="16.899999999999999" customHeight="1">
      <c r="A22" s="53" t="s">
        <v>2588</v>
      </c>
      <c r="B22" s="47"/>
      <c r="C22" s="51"/>
      <c r="D22" s="52" t="s">
        <v>56</v>
      </c>
      <c r="E22" s="52"/>
      <c r="F22" s="51"/>
    </row>
    <row r="23" spans="1:6" ht="16.899999999999999" customHeight="1">
      <c r="A23" s="53" t="s">
        <v>2589</v>
      </c>
      <c r="B23" s="47">
        <v>422</v>
      </c>
      <c r="C23" s="51"/>
      <c r="D23" s="53" t="s">
        <v>56</v>
      </c>
      <c r="E23" s="53"/>
      <c r="F23" s="51"/>
    </row>
    <row r="24" spans="1:6" ht="16.899999999999999" customHeight="1">
      <c r="A24" s="53" t="s">
        <v>2590</v>
      </c>
      <c r="B24" s="47"/>
      <c r="C24" s="51"/>
      <c r="D24" s="53" t="s">
        <v>56</v>
      </c>
      <c r="E24" s="53"/>
      <c r="F24" s="51"/>
    </row>
    <row r="25" spans="1:6" ht="16.899999999999999" customHeight="1">
      <c r="A25" s="53" t="s">
        <v>2591</v>
      </c>
      <c r="B25" s="47">
        <v>13.9</v>
      </c>
      <c r="C25" s="58"/>
      <c r="D25" s="50" t="s">
        <v>2592</v>
      </c>
      <c r="E25" s="50"/>
      <c r="F25" s="50"/>
    </row>
    <row r="26" spans="1:6" ht="16.899999999999999" customHeight="1">
      <c r="A26" s="47" t="s">
        <v>2593</v>
      </c>
      <c r="B26" s="59"/>
      <c r="C26" s="51"/>
      <c r="D26" s="50" t="s">
        <v>2594</v>
      </c>
      <c r="E26" s="50"/>
      <c r="F26" s="50"/>
    </row>
    <row r="27" spans="1:6" ht="16.899999999999999" customHeight="1">
      <c r="A27" s="47" t="s">
        <v>2595</v>
      </c>
      <c r="B27" s="46"/>
      <c r="C27" s="51"/>
      <c r="D27" s="50" t="s">
        <v>2596</v>
      </c>
      <c r="E27" s="50"/>
      <c r="F27" s="50"/>
    </row>
    <row r="28" spans="1:6" ht="16.899999999999999" customHeight="1">
      <c r="A28" s="56" t="s">
        <v>2936</v>
      </c>
      <c r="B28" s="47"/>
      <c r="C28" s="51"/>
      <c r="D28" s="50" t="s">
        <v>2597</v>
      </c>
      <c r="E28" s="50"/>
      <c r="F28" s="50"/>
    </row>
    <row r="29" spans="1:6" ht="16.149999999999999" customHeight="1">
      <c r="A29" s="178" t="s">
        <v>2598</v>
      </c>
      <c r="B29" s="178"/>
      <c r="C29" s="178"/>
      <c r="D29" s="178"/>
      <c r="E29" s="178"/>
      <c r="F29" s="178"/>
    </row>
    <row r="30" spans="1:6" ht="16.149999999999999" customHeight="1">
      <c r="A30" s="179"/>
      <c r="B30" s="179"/>
      <c r="C30" s="179"/>
      <c r="D30" s="179"/>
      <c r="E30" s="179"/>
      <c r="F30" s="179"/>
    </row>
    <row r="31" spans="1:6" ht="20.100000000000001" customHeight="1">
      <c r="D31" s="60"/>
    </row>
    <row r="32" spans="1:6" ht="20.100000000000001" customHeight="1">
      <c r="D32" s="60"/>
    </row>
    <row r="33" spans="4:4" ht="20.100000000000001" customHeight="1">
      <c r="D33" s="60"/>
    </row>
    <row r="34" spans="4:4" ht="20.100000000000001" customHeight="1">
      <c r="D34" s="60"/>
    </row>
    <row r="35" spans="4:4" ht="20.100000000000001" customHeight="1">
      <c r="D35" s="60"/>
    </row>
    <row r="36" spans="4:4" ht="20.100000000000001" customHeight="1">
      <c r="D36" s="60"/>
    </row>
    <row r="37" spans="4:4" ht="20.100000000000001" customHeight="1">
      <c r="D37" s="60"/>
    </row>
    <row r="38" spans="4:4">
      <c r="D38" s="60"/>
    </row>
    <row r="39" spans="4:4">
      <c r="D39" s="60"/>
    </row>
    <row r="40" spans="4:4">
      <c r="D40" s="60"/>
    </row>
    <row r="41" spans="4:4">
      <c r="D41" s="60"/>
    </row>
    <row r="42" spans="4:4">
      <c r="D42" s="60"/>
    </row>
    <row r="43" spans="4:4">
      <c r="D43" s="60"/>
    </row>
    <row r="44" spans="4:4">
      <c r="D44" s="60"/>
    </row>
    <row r="45" spans="4:4">
      <c r="D45" s="60"/>
    </row>
    <row r="46" spans="4:4">
      <c r="D46" s="60"/>
    </row>
    <row r="47" spans="4:4">
      <c r="D47" s="60"/>
    </row>
  </sheetData>
  <mergeCells count="4">
    <mergeCell ref="A2:F2"/>
    <mergeCell ref="A4:C4"/>
    <mergeCell ref="D4:F4"/>
    <mergeCell ref="A29:F30"/>
  </mergeCells>
  <phoneticPr fontId="22" type="noConversion"/>
  <printOptions horizontalCentered="1"/>
  <pageMargins left="0.70763888888888904" right="0.70763888888888904" top="0.35416666666666702" bottom="0.43263888888888902" header="0.27500000000000002" footer="0.15625"/>
  <pageSetup paperSize="9" orientation="landscape" horizontalDpi="200" verticalDpi="300" r:id="rId1"/>
  <headerFooter>
    <oddFooter>&amp;C第 &amp;P 页，共 &amp;N 页</oddFooter>
  </headerFooter>
  <ignoredErrors>
    <ignoredError sqref="B16" unlockedFormula="1"/>
  </ignoredErrors>
</worksheet>
</file>

<file path=xl/worksheets/sheet4.xml><?xml version="1.0" encoding="utf-8"?>
<worksheet xmlns="http://schemas.openxmlformats.org/spreadsheetml/2006/main" xmlns:r="http://schemas.openxmlformats.org/officeDocument/2006/relationships">
  <dimension ref="A1:E122"/>
  <sheetViews>
    <sheetView workbookViewId="0">
      <pane xSplit="2" ySplit="5" topLeftCell="C6" activePane="bottomRight" state="frozen"/>
      <selection pane="topRight"/>
      <selection pane="bottomLeft"/>
      <selection pane="bottomRight" activeCell="G6" sqref="G6"/>
    </sheetView>
  </sheetViews>
  <sheetFormatPr defaultColWidth="8.875" defaultRowHeight="13.5"/>
  <cols>
    <col min="1" max="1" width="9.125" style="7" customWidth="1"/>
    <col min="2" max="2" width="29.75" style="7" customWidth="1"/>
    <col min="3" max="4" width="16.125" style="7" customWidth="1"/>
    <col min="5" max="5" width="18.5" style="7" customWidth="1"/>
    <col min="6" max="16384" width="8.875" style="7"/>
  </cols>
  <sheetData>
    <row r="1" spans="1:5" ht="20.45" customHeight="1">
      <c r="B1" s="27" t="s">
        <v>2599</v>
      </c>
    </row>
    <row r="2" spans="1:5" ht="30.6" customHeight="1">
      <c r="A2" s="180" t="s">
        <v>2600</v>
      </c>
      <c r="B2" s="181"/>
      <c r="C2" s="181"/>
      <c r="D2" s="181"/>
      <c r="E2" s="181"/>
    </row>
    <row r="3" spans="1:5" ht="21.6" customHeight="1">
      <c r="E3" s="28" t="s">
        <v>3</v>
      </c>
    </row>
    <row r="4" spans="1:5" ht="22.15" customHeight="1">
      <c r="A4" s="184" t="s">
        <v>34</v>
      </c>
      <c r="B4" s="186" t="s">
        <v>2601</v>
      </c>
      <c r="C4" s="182" t="s">
        <v>2602</v>
      </c>
      <c r="D4" s="182"/>
      <c r="E4" s="182"/>
    </row>
    <row r="5" spans="1:5" ht="22.15" customHeight="1">
      <c r="A5" s="185"/>
      <c r="B5" s="185"/>
      <c r="C5" s="29" t="s">
        <v>2603</v>
      </c>
      <c r="D5" s="29" t="s">
        <v>2604</v>
      </c>
      <c r="E5" s="29" t="s">
        <v>2605</v>
      </c>
    </row>
    <row r="6" spans="1:5" ht="19.899999999999999" customHeight="1">
      <c r="A6" s="30" t="s">
        <v>2606</v>
      </c>
      <c r="B6" s="30"/>
      <c r="C6" s="31">
        <f>SUM(D6:E6)</f>
        <v>1317.38</v>
      </c>
      <c r="D6" s="32">
        <f>D7+D21+D49+D62+D65+D70+D83+D100+D103+D109+D113</f>
        <v>1082.8400000000001</v>
      </c>
      <c r="E6" s="32">
        <f>E7+E21+E49+E62+E65+E70+E83+E100+E103+E109+E113</f>
        <v>234.54</v>
      </c>
    </row>
    <row r="7" spans="1:5" ht="19.899999999999999" customHeight="1">
      <c r="A7" s="33" t="s">
        <v>2607</v>
      </c>
      <c r="B7" s="33" t="s">
        <v>2608</v>
      </c>
      <c r="C7" s="34">
        <f t="shared" ref="C7:C38" si="0">SUM(D7:E7)</f>
        <v>963.84</v>
      </c>
      <c r="D7" s="35">
        <f>SUM(D8:D20)</f>
        <v>963.84</v>
      </c>
      <c r="E7" s="35">
        <f>SUM(E8:E20)</f>
        <v>0</v>
      </c>
    </row>
    <row r="8" spans="1:5" ht="19.899999999999999" customHeight="1">
      <c r="A8" s="36" t="s">
        <v>2609</v>
      </c>
      <c r="B8" s="36" t="s">
        <v>2610</v>
      </c>
      <c r="C8" s="31">
        <f t="shared" si="0"/>
        <v>220.97</v>
      </c>
      <c r="D8" s="37">
        <v>220.97</v>
      </c>
      <c r="E8" s="37"/>
    </row>
    <row r="9" spans="1:5" ht="19.899999999999999" customHeight="1">
      <c r="A9" s="36" t="s">
        <v>2611</v>
      </c>
      <c r="B9" s="36" t="s">
        <v>2612</v>
      </c>
      <c r="C9" s="31">
        <f t="shared" si="0"/>
        <v>133.66</v>
      </c>
      <c r="D9" s="37">
        <v>133.66</v>
      </c>
      <c r="E9" s="37"/>
    </row>
    <row r="10" spans="1:5" ht="19.899999999999999" customHeight="1">
      <c r="A10" s="36" t="s">
        <v>2613</v>
      </c>
      <c r="B10" s="36" t="s">
        <v>2614</v>
      </c>
      <c r="C10" s="31">
        <f t="shared" si="0"/>
        <v>101.18</v>
      </c>
      <c r="D10" s="147">
        <v>101.18</v>
      </c>
      <c r="E10" s="37"/>
    </row>
    <row r="11" spans="1:5" ht="19.899999999999999" customHeight="1">
      <c r="A11" s="36" t="s">
        <v>2615</v>
      </c>
      <c r="B11" s="36" t="s">
        <v>2616</v>
      </c>
      <c r="C11" s="31">
        <f t="shared" si="0"/>
        <v>0</v>
      </c>
      <c r="D11" s="147"/>
      <c r="E11" s="37"/>
    </row>
    <row r="12" spans="1:5" ht="19.899999999999999" customHeight="1">
      <c r="A12" s="36" t="s">
        <v>2617</v>
      </c>
      <c r="B12" s="36" t="s">
        <v>2618</v>
      </c>
      <c r="C12" s="31">
        <f t="shared" si="0"/>
        <v>246.05</v>
      </c>
      <c r="D12" s="148">
        <v>246.05</v>
      </c>
      <c r="E12" s="37"/>
    </row>
    <row r="13" spans="1:5" ht="19.899999999999999" customHeight="1">
      <c r="A13" s="36" t="s">
        <v>2619</v>
      </c>
      <c r="B13" s="36" t="s">
        <v>2620</v>
      </c>
      <c r="C13" s="31">
        <f t="shared" si="0"/>
        <v>70.88</v>
      </c>
      <c r="D13" s="149">
        <v>70.88</v>
      </c>
      <c r="E13" s="142"/>
    </row>
    <row r="14" spans="1:5" ht="19.899999999999999" customHeight="1">
      <c r="A14" s="36" t="s">
        <v>2621</v>
      </c>
      <c r="B14" s="36" t="s">
        <v>2622</v>
      </c>
      <c r="C14" s="31">
        <f t="shared" si="0"/>
        <v>35.44</v>
      </c>
      <c r="D14" s="149">
        <v>35.44</v>
      </c>
      <c r="E14" s="142"/>
    </row>
    <row r="15" spans="1:5" ht="19.899999999999999" customHeight="1">
      <c r="A15" s="36" t="s">
        <v>2623</v>
      </c>
      <c r="B15" s="36" t="s">
        <v>2624</v>
      </c>
      <c r="C15" s="31">
        <f t="shared" si="0"/>
        <v>44.3</v>
      </c>
      <c r="D15" s="149">
        <v>44.3</v>
      </c>
      <c r="E15" s="142"/>
    </row>
    <row r="16" spans="1:5" ht="19.899999999999999" customHeight="1">
      <c r="A16" s="36" t="s">
        <v>2625</v>
      </c>
      <c r="B16" s="36" t="s">
        <v>2626</v>
      </c>
      <c r="C16" s="31">
        <f t="shared" si="0"/>
        <v>0</v>
      </c>
      <c r="D16" s="150"/>
      <c r="E16" s="142"/>
    </row>
    <row r="17" spans="1:5" ht="19.899999999999999" customHeight="1">
      <c r="A17" s="36" t="s">
        <v>2627</v>
      </c>
      <c r="B17" s="36" t="s">
        <v>2628</v>
      </c>
      <c r="C17" s="31">
        <f>SUM(D17:E17)</f>
        <v>2.2200000000000002</v>
      </c>
      <c r="D17" s="149">
        <v>2.2200000000000002</v>
      </c>
      <c r="E17" s="142"/>
    </row>
    <row r="18" spans="1:5" ht="19.899999999999999" customHeight="1">
      <c r="A18" s="36" t="s">
        <v>2629</v>
      </c>
      <c r="B18" s="36" t="s">
        <v>2326</v>
      </c>
      <c r="C18" s="31">
        <f>SUM(D18:E18)</f>
        <v>53.16</v>
      </c>
      <c r="D18" s="149">
        <v>53.16</v>
      </c>
      <c r="E18" s="142"/>
    </row>
    <row r="19" spans="1:5" ht="19.899999999999999" customHeight="1">
      <c r="A19" s="36" t="s">
        <v>2630</v>
      </c>
      <c r="B19" s="36" t="s">
        <v>2631</v>
      </c>
      <c r="C19" s="31">
        <f t="shared" si="0"/>
        <v>9.2799999999999994</v>
      </c>
      <c r="D19" s="151">
        <v>9.2799999999999994</v>
      </c>
      <c r="E19" s="142"/>
    </row>
    <row r="20" spans="1:5" ht="19.899999999999999" customHeight="1">
      <c r="A20" s="36" t="s">
        <v>2632</v>
      </c>
      <c r="B20" s="36" t="s">
        <v>2633</v>
      </c>
      <c r="C20" s="31">
        <f t="shared" si="0"/>
        <v>46.7</v>
      </c>
      <c r="D20" s="152">
        <v>46.7</v>
      </c>
      <c r="E20" s="37"/>
    </row>
    <row r="21" spans="1:5" ht="19.899999999999999" customHeight="1">
      <c r="A21" s="33" t="s">
        <v>2634</v>
      </c>
      <c r="B21" s="33" t="s">
        <v>2635</v>
      </c>
      <c r="C21" s="34">
        <f t="shared" si="0"/>
        <v>259.62</v>
      </c>
      <c r="D21" s="35">
        <f>SUM(D22:D48)</f>
        <v>25.08</v>
      </c>
      <c r="E21" s="35">
        <f>SUM(E22:E48)</f>
        <v>234.54</v>
      </c>
    </row>
    <row r="22" spans="1:5" ht="19.899999999999999" customHeight="1">
      <c r="A22" s="36" t="s">
        <v>2636</v>
      </c>
      <c r="B22" s="36" t="s">
        <v>2637</v>
      </c>
      <c r="C22" s="31">
        <f t="shared" si="0"/>
        <v>120.26</v>
      </c>
      <c r="D22" s="37"/>
      <c r="E22" s="37">
        <v>120.26</v>
      </c>
    </row>
    <row r="23" spans="1:5" ht="19.899999999999999" customHeight="1">
      <c r="A23" s="36" t="s">
        <v>2638</v>
      </c>
      <c r="B23" s="36" t="s">
        <v>2639</v>
      </c>
      <c r="C23" s="31">
        <f t="shared" si="0"/>
        <v>0</v>
      </c>
      <c r="D23" s="37"/>
      <c r="E23" s="37"/>
    </row>
    <row r="24" spans="1:5" ht="19.899999999999999" customHeight="1">
      <c r="A24" s="36" t="s">
        <v>2640</v>
      </c>
      <c r="B24" s="36" t="s">
        <v>2641</v>
      </c>
      <c r="C24" s="31">
        <f t="shared" si="0"/>
        <v>0</v>
      </c>
      <c r="D24" s="37"/>
      <c r="E24" s="37"/>
    </row>
    <row r="25" spans="1:5" ht="19.899999999999999" customHeight="1">
      <c r="A25" s="36" t="s">
        <v>2642</v>
      </c>
      <c r="B25" s="36" t="s">
        <v>2643</v>
      </c>
      <c r="C25" s="31">
        <f t="shared" si="0"/>
        <v>0</v>
      </c>
      <c r="D25" s="37"/>
      <c r="E25" s="37"/>
    </row>
    <row r="26" spans="1:5" ht="19.899999999999999" customHeight="1">
      <c r="A26" s="36" t="s">
        <v>2644</v>
      </c>
      <c r="B26" s="36" t="s">
        <v>2645</v>
      </c>
      <c r="C26" s="31">
        <f t="shared" si="0"/>
        <v>2.4</v>
      </c>
      <c r="D26" s="37"/>
      <c r="E26" s="37">
        <v>2.4</v>
      </c>
    </row>
    <row r="27" spans="1:5" ht="19.899999999999999" customHeight="1">
      <c r="A27" s="36" t="s">
        <v>2646</v>
      </c>
      <c r="B27" s="36" t="s">
        <v>2647</v>
      </c>
      <c r="C27" s="31">
        <f t="shared" si="0"/>
        <v>6</v>
      </c>
      <c r="D27" s="37"/>
      <c r="E27" s="37">
        <v>6</v>
      </c>
    </row>
    <row r="28" spans="1:5" ht="19.899999999999999" customHeight="1">
      <c r="A28" s="36" t="s">
        <v>2648</v>
      </c>
      <c r="B28" s="36" t="s">
        <v>2649</v>
      </c>
      <c r="C28" s="31">
        <f t="shared" si="0"/>
        <v>15</v>
      </c>
      <c r="D28" s="37"/>
      <c r="E28" s="37">
        <v>15</v>
      </c>
    </row>
    <row r="29" spans="1:5" ht="19.899999999999999" customHeight="1">
      <c r="A29" s="36" t="s">
        <v>2650</v>
      </c>
      <c r="B29" s="36" t="s">
        <v>2651</v>
      </c>
      <c r="C29" s="31">
        <f t="shared" si="0"/>
        <v>0</v>
      </c>
      <c r="D29" s="37"/>
      <c r="E29" s="37"/>
    </row>
    <row r="30" spans="1:5" ht="19.899999999999999" customHeight="1">
      <c r="A30" s="36" t="s">
        <v>2652</v>
      </c>
      <c r="B30" s="36" t="s">
        <v>2653</v>
      </c>
      <c r="C30" s="31">
        <f t="shared" si="0"/>
        <v>0</v>
      </c>
      <c r="D30" s="37"/>
      <c r="E30" s="37"/>
    </row>
    <row r="31" spans="1:5" ht="19.899999999999999" customHeight="1">
      <c r="A31" s="36" t="s">
        <v>2654</v>
      </c>
      <c r="B31" s="36" t="s">
        <v>2655</v>
      </c>
      <c r="C31" s="31">
        <f t="shared" si="0"/>
        <v>34</v>
      </c>
      <c r="D31" s="37"/>
      <c r="E31" s="37">
        <v>34</v>
      </c>
    </row>
    <row r="32" spans="1:5" ht="19.899999999999999" customHeight="1">
      <c r="A32" s="36" t="s">
        <v>2656</v>
      </c>
      <c r="B32" s="36" t="s">
        <v>2657</v>
      </c>
      <c r="C32" s="31">
        <f t="shared" si="0"/>
        <v>0</v>
      </c>
      <c r="D32" s="37"/>
      <c r="E32" s="37"/>
    </row>
    <row r="33" spans="1:5" ht="19.899999999999999" customHeight="1">
      <c r="A33" s="36" t="s">
        <v>2658</v>
      </c>
      <c r="B33" s="36" t="s">
        <v>2659</v>
      </c>
      <c r="C33" s="31">
        <f t="shared" si="0"/>
        <v>0</v>
      </c>
      <c r="D33" s="37"/>
      <c r="E33" s="37"/>
    </row>
    <row r="34" spans="1:5" ht="19.899999999999999" customHeight="1">
      <c r="A34" s="36" t="s">
        <v>2660</v>
      </c>
      <c r="B34" s="36" t="s">
        <v>2661</v>
      </c>
      <c r="C34" s="31">
        <f t="shared" si="0"/>
        <v>0</v>
      </c>
      <c r="D34" s="37"/>
      <c r="E34" s="37"/>
    </row>
    <row r="35" spans="1:5" ht="19.899999999999999" customHeight="1">
      <c r="A35" s="36" t="s">
        <v>2662</v>
      </c>
      <c r="B35" s="36" t="s">
        <v>2663</v>
      </c>
      <c r="C35" s="31">
        <f t="shared" si="0"/>
        <v>0</v>
      </c>
      <c r="D35" s="37"/>
      <c r="E35" s="37"/>
    </row>
    <row r="36" spans="1:5" ht="19.899999999999999" customHeight="1">
      <c r="A36" s="36" t="s">
        <v>2664</v>
      </c>
      <c r="B36" s="36" t="s">
        <v>2665</v>
      </c>
      <c r="C36" s="31">
        <f t="shared" si="0"/>
        <v>3.31</v>
      </c>
      <c r="D36" s="37"/>
      <c r="E36" s="37">
        <v>3.31</v>
      </c>
    </row>
    <row r="37" spans="1:5" ht="19.899999999999999" customHeight="1">
      <c r="A37" s="36" t="s">
        <v>2666</v>
      </c>
      <c r="B37" s="36" t="s">
        <v>2667</v>
      </c>
      <c r="C37" s="31">
        <f t="shared" si="0"/>
        <v>1.5</v>
      </c>
      <c r="D37" s="37"/>
      <c r="E37" s="37">
        <v>1.5</v>
      </c>
    </row>
    <row r="38" spans="1:5" ht="19.899999999999999" customHeight="1">
      <c r="A38" s="36" t="s">
        <v>2668</v>
      </c>
      <c r="B38" s="36" t="s">
        <v>2669</v>
      </c>
      <c r="C38" s="31">
        <f t="shared" si="0"/>
        <v>0</v>
      </c>
      <c r="D38" s="37"/>
      <c r="E38" s="37"/>
    </row>
    <row r="39" spans="1:5" ht="19.899999999999999" customHeight="1">
      <c r="A39" s="36" t="s">
        <v>2670</v>
      </c>
      <c r="B39" s="36" t="s">
        <v>2671</v>
      </c>
      <c r="C39" s="31">
        <f t="shared" ref="C39:C70" si="1">SUM(D39:E39)</f>
        <v>0</v>
      </c>
      <c r="D39" s="37"/>
      <c r="E39" s="37"/>
    </row>
    <row r="40" spans="1:5" ht="19.899999999999999" customHeight="1">
      <c r="A40" s="36" t="s">
        <v>2672</v>
      </c>
      <c r="B40" s="36" t="s">
        <v>2673</v>
      </c>
      <c r="C40" s="31">
        <f t="shared" si="1"/>
        <v>0</v>
      </c>
      <c r="D40" s="37"/>
      <c r="E40" s="37"/>
    </row>
    <row r="41" spans="1:5" ht="19.899999999999999" customHeight="1">
      <c r="A41" s="36" t="s">
        <v>2674</v>
      </c>
      <c r="B41" s="36" t="s">
        <v>2675</v>
      </c>
      <c r="C41" s="31">
        <f t="shared" si="1"/>
        <v>0</v>
      </c>
      <c r="D41" s="37"/>
      <c r="E41" s="37"/>
    </row>
    <row r="42" spans="1:5" ht="19.899999999999999" customHeight="1">
      <c r="A42" s="36" t="s">
        <v>2676</v>
      </c>
      <c r="B42" s="36" t="s">
        <v>2677</v>
      </c>
      <c r="C42" s="31">
        <f t="shared" si="1"/>
        <v>0</v>
      </c>
      <c r="D42" s="37"/>
      <c r="E42" s="37"/>
    </row>
    <row r="43" spans="1:5" ht="19.899999999999999" customHeight="1">
      <c r="A43" s="36" t="s">
        <v>2678</v>
      </c>
      <c r="B43" s="36" t="s">
        <v>2679</v>
      </c>
      <c r="C43" s="31">
        <f t="shared" si="1"/>
        <v>4.42</v>
      </c>
      <c r="D43" s="37"/>
      <c r="E43" s="37">
        <v>4.42</v>
      </c>
    </row>
    <row r="44" spans="1:5" ht="19.899999999999999" customHeight="1">
      <c r="A44" s="36" t="s">
        <v>2680</v>
      </c>
      <c r="B44" s="36" t="s">
        <v>2681</v>
      </c>
      <c r="C44" s="31">
        <f t="shared" si="1"/>
        <v>11.61</v>
      </c>
      <c r="D44" s="37"/>
      <c r="E44" s="37">
        <v>11.61</v>
      </c>
    </row>
    <row r="45" spans="1:5" ht="19.899999999999999" customHeight="1">
      <c r="A45" s="36" t="s">
        <v>2682</v>
      </c>
      <c r="B45" s="36" t="s">
        <v>2683</v>
      </c>
      <c r="C45" s="31">
        <f t="shared" si="1"/>
        <v>10</v>
      </c>
      <c r="D45" s="37"/>
      <c r="E45" s="37">
        <v>10</v>
      </c>
    </row>
    <row r="46" spans="1:5" ht="19.899999999999999" customHeight="1">
      <c r="A46" s="36" t="s">
        <v>2684</v>
      </c>
      <c r="B46" s="36" t="s">
        <v>2685</v>
      </c>
      <c r="C46" s="31">
        <f t="shared" si="1"/>
        <v>25.08</v>
      </c>
      <c r="D46" s="37">
        <v>25.08</v>
      </c>
      <c r="E46" s="37"/>
    </row>
    <row r="47" spans="1:5" ht="19.899999999999999" customHeight="1">
      <c r="A47" s="36" t="s">
        <v>2686</v>
      </c>
      <c r="B47" s="36" t="s">
        <v>2687</v>
      </c>
      <c r="C47" s="31">
        <f t="shared" si="1"/>
        <v>0</v>
      </c>
      <c r="D47" s="37"/>
      <c r="E47" s="37"/>
    </row>
    <row r="48" spans="1:5" ht="19.899999999999999" customHeight="1">
      <c r="A48" s="36" t="s">
        <v>2688</v>
      </c>
      <c r="B48" s="36" t="s">
        <v>2689</v>
      </c>
      <c r="C48" s="31">
        <f t="shared" si="1"/>
        <v>26.04</v>
      </c>
      <c r="D48" s="37"/>
      <c r="E48" s="37">
        <v>26.04</v>
      </c>
    </row>
    <row r="49" spans="1:5" ht="19.899999999999999" customHeight="1">
      <c r="A49" s="33" t="s">
        <v>2690</v>
      </c>
      <c r="B49" s="33" t="s">
        <v>2691</v>
      </c>
      <c r="C49" s="34">
        <f t="shared" si="1"/>
        <v>93.92</v>
      </c>
      <c r="D49" s="35">
        <f>SUM(D50:D61)</f>
        <v>93.92</v>
      </c>
      <c r="E49" s="35">
        <f>SUM(E50:E61)</f>
        <v>0</v>
      </c>
    </row>
    <row r="50" spans="1:5" ht="19.899999999999999" customHeight="1">
      <c r="A50" s="36" t="s">
        <v>2692</v>
      </c>
      <c r="B50" s="36" t="s">
        <v>2693</v>
      </c>
      <c r="C50" s="31">
        <f t="shared" si="1"/>
        <v>0</v>
      </c>
      <c r="D50" s="37"/>
      <c r="E50" s="37"/>
    </row>
    <row r="51" spans="1:5" ht="19.899999999999999" customHeight="1">
      <c r="A51" s="36" t="s">
        <v>2694</v>
      </c>
      <c r="B51" s="36" t="s">
        <v>2695</v>
      </c>
      <c r="C51" s="31">
        <f t="shared" si="1"/>
        <v>0</v>
      </c>
      <c r="D51" s="37"/>
      <c r="E51" s="37"/>
    </row>
    <row r="52" spans="1:5" ht="19.899999999999999" customHeight="1">
      <c r="A52" s="36" t="s">
        <v>2696</v>
      </c>
      <c r="B52" s="36" t="s">
        <v>2697</v>
      </c>
      <c r="C52" s="31">
        <f t="shared" si="1"/>
        <v>0</v>
      </c>
      <c r="D52" s="37"/>
      <c r="E52" s="37"/>
    </row>
    <row r="53" spans="1:5" ht="19.899999999999999" customHeight="1">
      <c r="A53" s="36" t="s">
        <v>2698</v>
      </c>
      <c r="B53" s="36" t="s">
        <v>2699</v>
      </c>
      <c r="C53" s="31">
        <f t="shared" si="1"/>
        <v>0</v>
      </c>
      <c r="D53" s="37"/>
      <c r="E53" s="37"/>
    </row>
    <row r="54" spans="1:5" ht="19.899999999999999" customHeight="1">
      <c r="A54" s="36" t="s">
        <v>2700</v>
      </c>
      <c r="B54" s="36" t="s">
        <v>2701</v>
      </c>
      <c r="C54" s="31">
        <f t="shared" si="1"/>
        <v>6.42</v>
      </c>
      <c r="D54" s="147">
        <v>6.42</v>
      </c>
      <c r="E54" s="37"/>
    </row>
    <row r="55" spans="1:5" ht="19.899999999999999" customHeight="1">
      <c r="A55" s="36" t="s">
        <v>2702</v>
      </c>
      <c r="B55" s="36" t="s">
        <v>2703</v>
      </c>
      <c r="C55" s="31">
        <f t="shared" si="1"/>
        <v>0</v>
      </c>
      <c r="D55" s="147"/>
      <c r="E55" s="37"/>
    </row>
    <row r="56" spans="1:5" ht="19.899999999999999" customHeight="1">
      <c r="A56" s="36" t="s">
        <v>2704</v>
      </c>
      <c r="B56" s="36" t="s">
        <v>2705</v>
      </c>
      <c r="C56" s="31">
        <f t="shared" si="1"/>
        <v>7</v>
      </c>
      <c r="D56" s="147">
        <v>7</v>
      </c>
      <c r="E56" s="37"/>
    </row>
    <row r="57" spans="1:5" ht="19.899999999999999" customHeight="1">
      <c r="A57" s="36" t="s">
        <v>2706</v>
      </c>
      <c r="B57" s="36" t="s">
        <v>2707</v>
      </c>
      <c r="C57" s="31">
        <f t="shared" si="1"/>
        <v>0</v>
      </c>
      <c r="D57" s="147"/>
      <c r="E57" s="37"/>
    </row>
    <row r="58" spans="1:5" ht="19.899999999999999" customHeight="1">
      <c r="A58" s="36" t="s">
        <v>2708</v>
      </c>
      <c r="B58" s="36" t="s">
        <v>2709</v>
      </c>
      <c r="C58" s="31">
        <f t="shared" si="1"/>
        <v>0</v>
      </c>
      <c r="D58" s="147"/>
      <c r="E58" s="37"/>
    </row>
    <row r="59" spans="1:5" ht="19.899999999999999" customHeight="1">
      <c r="A59" s="36" t="s">
        <v>2710</v>
      </c>
      <c r="B59" s="36" t="s">
        <v>2711</v>
      </c>
      <c r="C59" s="31">
        <f t="shared" si="1"/>
        <v>0</v>
      </c>
      <c r="D59" s="147"/>
      <c r="E59" s="37"/>
    </row>
    <row r="60" spans="1:5" ht="19.899999999999999" customHeight="1">
      <c r="A60" s="36" t="s">
        <v>2712</v>
      </c>
      <c r="B60" s="36" t="s">
        <v>2713</v>
      </c>
      <c r="C60" s="31">
        <f t="shared" si="1"/>
        <v>0</v>
      </c>
      <c r="D60" s="147"/>
      <c r="E60" s="37"/>
    </row>
    <row r="61" spans="1:5" ht="19.899999999999999" customHeight="1">
      <c r="A61" s="36" t="s">
        <v>2714</v>
      </c>
      <c r="B61" s="36" t="s">
        <v>2715</v>
      </c>
      <c r="C61" s="31">
        <f t="shared" si="1"/>
        <v>80.5</v>
      </c>
      <c r="D61" s="147">
        <v>80.5</v>
      </c>
      <c r="E61" s="37"/>
    </row>
    <row r="62" spans="1:5" ht="19.899999999999999" customHeight="1">
      <c r="A62" s="33" t="s">
        <v>2716</v>
      </c>
      <c r="B62" s="33" t="s">
        <v>2717</v>
      </c>
      <c r="C62" s="34">
        <f t="shared" si="1"/>
        <v>0</v>
      </c>
      <c r="D62" s="35">
        <f>SUM(D63:D64)</f>
        <v>0</v>
      </c>
      <c r="E62" s="35">
        <f>SUM(E63:E64)</f>
        <v>0</v>
      </c>
    </row>
    <row r="63" spans="1:5" ht="19.899999999999999" customHeight="1">
      <c r="A63" s="36" t="s">
        <v>2718</v>
      </c>
      <c r="B63" s="36" t="s">
        <v>2719</v>
      </c>
      <c r="C63" s="31">
        <f t="shared" si="1"/>
        <v>0</v>
      </c>
      <c r="D63" s="37"/>
      <c r="E63" s="37"/>
    </row>
    <row r="64" spans="1:5" ht="19.899999999999999" customHeight="1">
      <c r="A64" s="36" t="s">
        <v>2720</v>
      </c>
      <c r="B64" s="36" t="s">
        <v>2721</v>
      </c>
      <c r="C64" s="31">
        <f t="shared" si="1"/>
        <v>0</v>
      </c>
      <c r="D64" s="37"/>
      <c r="E64" s="37"/>
    </row>
    <row r="65" spans="1:5" ht="19.899999999999999" customHeight="1">
      <c r="A65" s="33" t="s">
        <v>2722</v>
      </c>
      <c r="B65" s="33" t="s">
        <v>2723</v>
      </c>
      <c r="C65" s="34">
        <f t="shared" si="1"/>
        <v>0</v>
      </c>
      <c r="D65" s="35">
        <f>SUM(D66:D69)</f>
        <v>0</v>
      </c>
      <c r="E65" s="35">
        <f>SUM(E66:E69)</f>
        <v>0</v>
      </c>
    </row>
    <row r="66" spans="1:5" ht="19.899999999999999" customHeight="1">
      <c r="A66" s="36" t="s">
        <v>2724</v>
      </c>
      <c r="B66" s="36" t="s">
        <v>2725</v>
      </c>
      <c r="C66" s="31">
        <f t="shared" si="1"/>
        <v>0</v>
      </c>
      <c r="D66" s="37"/>
      <c r="E66" s="37"/>
    </row>
    <row r="67" spans="1:5" ht="19.899999999999999" customHeight="1">
      <c r="A67" s="36" t="s">
        <v>2726</v>
      </c>
      <c r="B67" s="36" t="s">
        <v>2727</v>
      </c>
      <c r="C67" s="31">
        <f t="shared" si="1"/>
        <v>0</v>
      </c>
      <c r="D67" s="37"/>
      <c r="E67" s="37"/>
    </row>
    <row r="68" spans="1:5" ht="19.899999999999999" customHeight="1">
      <c r="A68" s="36" t="s">
        <v>2728</v>
      </c>
      <c r="B68" s="36" t="s">
        <v>2729</v>
      </c>
      <c r="C68" s="31">
        <f t="shared" si="1"/>
        <v>0</v>
      </c>
      <c r="D68" s="37"/>
      <c r="E68" s="37"/>
    </row>
    <row r="69" spans="1:5" ht="19.899999999999999" customHeight="1">
      <c r="A69" s="36" t="s">
        <v>2730</v>
      </c>
      <c r="B69" s="36" t="s">
        <v>2731</v>
      </c>
      <c r="C69" s="31">
        <f t="shared" si="1"/>
        <v>0</v>
      </c>
      <c r="D69" s="37"/>
      <c r="E69" s="37"/>
    </row>
    <row r="70" spans="1:5" ht="19.899999999999999" customHeight="1">
      <c r="A70" s="33" t="s">
        <v>2732</v>
      </c>
      <c r="B70" s="33" t="s">
        <v>2733</v>
      </c>
      <c r="C70" s="34">
        <f t="shared" si="1"/>
        <v>0</v>
      </c>
      <c r="D70" s="35">
        <f>SUM(D71:D82)</f>
        <v>0</v>
      </c>
      <c r="E70" s="35">
        <f>SUM(E71:E82)</f>
        <v>0</v>
      </c>
    </row>
    <row r="71" spans="1:5" ht="19.899999999999999" customHeight="1">
      <c r="A71" s="36" t="s">
        <v>2734</v>
      </c>
      <c r="B71" s="36" t="s">
        <v>2735</v>
      </c>
      <c r="C71" s="31">
        <f t="shared" ref="C71:C102" si="2">SUM(D71:E71)</f>
        <v>0</v>
      </c>
      <c r="D71" s="37"/>
      <c r="E71" s="37"/>
    </row>
    <row r="72" spans="1:5" ht="19.899999999999999" customHeight="1">
      <c r="A72" s="36" t="s">
        <v>2736</v>
      </c>
      <c r="B72" s="36" t="s">
        <v>2737</v>
      </c>
      <c r="C72" s="31">
        <f t="shared" si="2"/>
        <v>0</v>
      </c>
      <c r="D72" s="37"/>
      <c r="E72" s="37"/>
    </row>
    <row r="73" spans="1:5" ht="19.899999999999999" customHeight="1">
      <c r="A73" s="36" t="s">
        <v>2738</v>
      </c>
      <c r="B73" s="36" t="s">
        <v>2739</v>
      </c>
      <c r="C73" s="31">
        <f t="shared" si="2"/>
        <v>0</v>
      </c>
      <c r="D73" s="37"/>
      <c r="E73" s="37"/>
    </row>
    <row r="74" spans="1:5" ht="19.899999999999999" customHeight="1">
      <c r="A74" s="36" t="s">
        <v>2740</v>
      </c>
      <c r="B74" s="36" t="s">
        <v>2741</v>
      </c>
      <c r="C74" s="31">
        <f t="shared" si="2"/>
        <v>0</v>
      </c>
      <c r="D74" s="37"/>
      <c r="E74" s="37"/>
    </row>
    <row r="75" spans="1:5" ht="19.899999999999999" customHeight="1">
      <c r="A75" s="36" t="s">
        <v>2742</v>
      </c>
      <c r="B75" s="36" t="s">
        <v>2743</v>
      </c>
      <c r="C75" s="31">
        <f t="shared" si="2"/>
        <v>0</v>
      </c>
      <c r="D75" s="37"/>
      <c r="E75" s="37"/>
    </row>
    <row r="76" spans="1:5" ht="19.899999999999999" customHeight="1">
      <c r="A76" s="36" t="s">
        <v>2744</v>
      </c>
      <c r="B76" s="36" t="s">
        <v>2745</v>
      </c>
      <c r="C76" s="31">
        <f t="shared" si="2"/>
        <v>0</v>
      </c>
      <c r="D76" s="37"/>
      <c r="E76" s="37"/>
    </row>
    <row r="77" spans="1:5" ht="19.899999999999999" customHeight="1">
      <c r="A77" s="36" t="s">
        <v>2746</v>
      </c>
      <c r="B77" s="36" t="s">
        <v>2747</v>
      </c>
      <c r="C77" s="31">
        <f t="shared" si="2"/>
        <v>0</v>
      </c>
      <c r="D77" s="37"/>
      <c r="E77" s="37"/>
    </row>
    <row r="78" spans="1:5" ht="19.899999999999999" customHeight="1">
      <c r="A78" s="36" t="s">
        <v>2748</v>
      </c>
      <c r="B78" s="36" t="s">
        <v>2749</v>
      </c>
      <c r="C78" s="31">
        <f t="shared" si="2"/>
        <v>0</v>
      </c>
      <c r="D78" s="37"/>
      <c r="E78" s="37"/>
    </row>
    <row r="79" spans="1:5" ht="19.899999999999999" customHeight="1">
      <c r="A79" s="36" t="s">
        <v>2750</v>
      </c>
      <c r="B79" s="36" t="s">
        <v>2751</v>
      </c>
      <c r="C79" s="31">
        <f t="shared" si="2"/>
        <v>0</v>
      </c>
      <c r="D79" s="37"/>
      <c r="E79" s="37"/>
    </row>
    <row r="80" spans="1:5" ht="19.899999999999999" customHeight="1">
      <c r="A80" s="36" t="s">
        <v>2752</v>
      </c>
      <c r="B80" s="36" t="s">
        <v>2753</v>
      </c>
      <c r="C80" s="31">
        <f t="shared" si="2"/>
        <v>0</v>
      </c>
      <c r="D80" s="37"/>
      <c r="E80" s="37"/>
    </row>
    <row r="81" spans="1:5" ht="19.899999999999999" customHeight="1">
      <c r="A81" s="36" t="s">
        <v>2754</v>
      </c>
      <c r="B81" s="36" t="s">
        <v>2755</v>
      </c>
      <c r="C81" s="31">
        <f t="shared" si="2"/>
        <v>0</v>
      </c>
      <c r="D81" s="37"/>
      <c r="E81" s="37"/>
    </row>
    <row r="82" spans="1:5" ht="19.899999999999999" customHeight="1">
      <c r="A82" s="36" t="s">
        <v>2756</v>
      </c>
      <c r="B82" s="36" t="s">
        <v>2757</v>
      </c>
      <c r="C82" s="31">
        <f t="shared" si="2"/>
        <v>0</v>
      </c>
      <c r="D82" s="37"/>
      <c r="E82" s="37"/>
    </row>
    <row r="83" spans="1:5" ht="19.899999999999999" customHeight="1">
      <c r="A83" s="33" t="s">
        <v>2758</v>
      </c>
      <c r="B83" s="33" t="s">
        <v>2759</v>
      </c>
      <c r="C83" s="34">
        <f t="shared" si="2"/>
        <v>0</v>
      </c>
      <c r="D83" s="35">
        <f>SUM(D84:D99)</f>
        <v>0</v>
      </c>
      <c r="E83" s="35">
        <f>SUM(E84:E99)</f>
        <v>0</v>
      </c>
    </row>
    <row r="84" spans="1:5" ht="19.899999999999999" customHeight="1">
      <c r="A84" s="36" t="s">
        <v>2760</v>
      </c>
      <c r="B84" s="36" t="s">
        <v>2735</v>
      </c>
      <c r="C84" s="31">
        <f t="shared" si="2"/>
        <v>0</v>
      </c>
      <c r="D84" s="37"/>
      <c r="E84" s="37"/>
    </row>
    <row r="85" spans="1:5" ht="19.899999999999999" customHeight="1">
      <c r="A85" s="36" t="s">
        <v>2761</v>
      </c>
      <c r="B85" s="36" t="s">
        <v>2737</v>
      </c>
      <c r="C85" s="31">
        <f t="shared" si="2"/>
        <v>0</v>
      </c>
      <c r="D85" s="37"/>
      <c r="E85" s="37"/>
    </row>
    <row r="86" spans="1:5" ht="19.899999999999999" customHeight="1">
      <c r="A86" s="36" t="s">
        <v>2762</v>
      </c>
      <c r="B86" s="36" t="s">
        <v>2739</v>
      </c>
      <c r="C86" s="31">
        <f t="shared" si="2"/>
        <v>0</v>
      </c>
      <c r="D86" s="37"/>
      <c r="E86" s="37"/>
    </row>
    <row r="87" spans="1:5" ht="19.899999999999999" customHeight="1">
      <c r="A87" s="36" t="s">
        <v>2763</v>
      </c>
      <c r="B87" s="36" t="s">
        <v>2741</v>
      </c>
      <c r="C87" s="31">
        <f t="shared" si="2"/>
        <v>0</v>
      </c>
      <c r="D87" s="37"/>
      <c r="E87" s="37"/>
    </row>
    <row r="88" spans="1:5" ht="19.899999999999999" customHeight="1">
      <c r="A88" s="36" t="s">
        <v>2764</v>
      </c>
      <c r="B88" s="36" t="s">
        <v>2743</v>
      </c>
      <c r="C88" s="31">
        <f t="shared" si="2"/>
        <v>0</v>
      </c>
      <c r="D88" s="37"/>
      <c r="E88" s="37"/>
    </row>
    <row r="89" spans="1:5" ht="19.899999999999999" customHeight="1">
      <c r="A89" s="36" t="s">
        <v>2765</v>
      </c>
      <c r="B89" s="36" t="s">
        <v>2745</v>
      </c>
      <c r="C89" s="31">
        <f t="shared" si="2"/>
        <v>0</v>
      </c>
      <c r="D89" s="37"/>
      <c r="E89" s="37"/>
    </row>
    <row r="90" spans="1:5" ht="19.899999999999999" customHeight="1">
      <c r="A90" s="36" t="s">
        <v>2766</v>
      </c>
      <c r="B90" s="36" t="s">
        <v>2747</v>
      </c>
      <c r="C90" s="31">
        <f t="shared" si="2"/>
        <v>0</v>
      </c>
      <c r="D90" s="37"/>
      <c r="E90" s="37"/>
    </row>
    <row r="91" spans="1:5" ht="19.899999999999999" customHeight="1">
      <c r="A91" s="36" t="s">
        <v>2767</v>
      </c>
      <c r="B91" s="36" t="s">
        <v>2768</v>
      </c>
      <c r="C91" s="31">
        <f t="shared" si="2"/>
        <v>0</v>
      </c>
      <c r="D91" s="37"/>
      <c r="E91" s="37"/>
    </row>
    <row r="92" spans="1:5" ht="19.899999999999999" customHeight="1">
      <c r="A92" s="36" t="s">
        <v>2769</v>
      </c>
      <c r="B92" s="36" t="s">
        <v>2770</v>
      </c>
      <c r="C92" s="31">
        <f t="shared" si="2"/>
        <v>0</v>
      </c>
      <c r="D92" s="37"/>
      <c r="E92" s="37"/>
    </row>
    <row r="93" spans="1:5" ht="19.899999999999999" customHeight="1">
      <c r="A93" s="36" t="s">
        <v>2771</v>
      </c>
      <c r="B93" s="36" t="s">
        <v>2772</v>
      </c>
      <c r="C93" s="31">
        <f t="shared" si="2"/>
        <v>0</v>
      </c>
      <c r="D93" s="37"/>
      <c r="E93" s="37"/>
    </row>
    <row r="94" spans="1:5" ht="19.899999999999999" customHeight="1">
      <c r="A94" s="36" t="s">
        <v>2773</v>
      </c>
      <c r="B94" s="36" t="s">
        <v>2774</v>
      </c>
      <c r="C94" s="31">
        <f t="shared" si="2"/>
        <v>0</v>
      </c>
      <c r="D94" s="37"/>
      <c r="E94" s="37"/>
    </row>
    <row r="95" spans="1:5" ht="19.899999999999999" customHeight="1">
      <c r="A95" s="36" t="s">
        <v>2775</v>
      </c>
      <c r="B95" s="36" t="s">
        <v>2749</v>
      </c>
      <c r="C95" s="31">
        <f t="shared" si="2"/>
        <v>0</v>
      </c>
      <c r="D95" s="37"/>
      <c r="E95" s="37"/>
    </row>
    <row r="96" spans="1:5" ht="19.899999999999999" customHeight="1">
      <c r="A96" s="36" t="s">
        <v>2776</v>
      </c>
      <c r="B96" s="36" t="s">
        <v>2751</v>
      </c>
      <c r="C96" s="31">
        <f t="shared" si="2"/>
        <v>0</v>
      </c>
      <c r="D96" s="37"/>
      <c r="E96" s="37"/>
    </row>
    <row r="97" spans="1:5" ht="19.899999999999999" customHeight="1">
      <c r="A97" s="36" t="s">
        <v>2777</v>
      </c>
      <c r="B97" s="36" t="s">
        <v>2753</v>
      </c>
      <c r="C97" s="31">
        <f t="shared" si="2"/>
        <v>0</v>
      </c>
      <c r="D97" s="37"/>
      <c r="E97" s="37"/>
    </row>
    <row r="98" spans="1:5" ht="19.899999999999999" customHeight="1">
      <c r="A98" s="36" t="s">
        <v>2778</v>
      </c>
      <c r="B98" s="36" t="s">
        <v>2755</v>
      </c>
      <c r="C98" s="31">
        <f t="shared" si="2"/>
        <v>0</v>
      </c>
      <c r="D98" s="37"/>
      <c r="E98" s="37"/>
    </row>
    <row r="99" spans="1:5" ht="19.899999999999999" customHeight="1">
      <c r="A99" s="36" t="s">
        <v>2779</v>
      </c>
      <c r="B99" s="36" t="s">
        <v>2780</v>
      </c>
      <c r="C99" s="31">
        <f t="shared" si="2"/>
        <v>0</v>
      </c>
      <c r="D99" s="37"/>
      <c r="E99" s="37"/>
    </row>
    <row r="100" spans="1:5" ht="19.899999999999999" customHeight="1">
      <c r="A100" s="33" t="s">
        <v>2781</v>
      </c>
      <c r="B100" s="33" t="s">
        <v>2782</v>
      </c>
      <c r="C100" s="34">
        <f t="shared" si="2"/>
        <v>0</v>
      </c>
      <c r="D100" s="35">
        <f>SUM(D101:D102)</f>
        <v>0</v>
      </c>
      <c r="E100" s="35">
        <f>SUM(E101:E102)</f>
        <v>0</v>
      </c>
    </row>
    <row r="101" spans="1:5" ht="19.899999999999999" customHeight="1">
      <c r="A101" s="36" t="s">
        <v>2783</v>
      </c>
      <c r="B101" s="36" t="s">
        <v>2784</v>
      </c>
      <c r="C101" s="31">
        <f t="shared" si="2"/>
        <v>0</v>
      </c>
      <c r="D101" s="37"/>
      <c r="E101" s="37"/>
    </row>
    <row r="102" spans="1:5" ht="19.899999999999999" customHeight="1">
      <c r="A102" s="36" t="s">
        <v>2785</v>
      </c>
      <c r="B102" s="36" t="s">
        <v>2786</v>
      </c>
      <c r="C102" s="31">
        <f t="shared" si="2"/>
        <v>0</v>
      </c>
      <c r="D102" s="37"/>
      <c r="E102" s="37"/>
    </row>
    <row r="103" spans="1:5" ht="19.899999999999999" customHeight="1">
      <c r="A103" s="33" t="s">
        <v>2787</v>
      </c>
      <c r="B103" s="33" t="s">
        <v>2788</v>
      </c>
      <c r="C103" s="34">
        <f t="shared" ref="C103:C120" si="3">SUM(D103:E103)</f>
        <v>0</v>
      </c>
      <c r="D103" s="35">
        <f>SUM(D104:D108)</f>
        <v>0</v>
      </c>
      <c r="E103" s="35">
        <f>SUM(E104:E108)</f>
        <v>0</v>
      </c>
    </row>
    <row r="104" spans="1:5" ht="19.899999999999999" customHeight="1">
      <c r="A104" s="36" t="s">
        <v>2789</v>
      </c>
      <c r="B104" s="36" t="s">
        <v>2784</v>
      </c>
      <c r="C104" s="31">
        <f t="shared" si="3"/>
        <v>0</v>
      </c>
      <c r="D104" s="37"/>
      <c r="E104" s="37"/>
    </row>
    <row r="105" spans="1:5" ht="19.899999999999999" customHeight="1">
      <c r="A105" s="36" t="s">
        <v>2790</v>
      </c>
      <c r="B105" s="36" t="s">
        <v>2791</v>
      </c>
      <c r="C105" s="31">
        <f t="shared" si="3"/>
        <v>0</v>
      </c>
      <c r="D105" s="37"/>
      <c r="E105" s="37"/>
    </row>
    <row r="106" spans="1:5" ht="19.899999999999999" customHeight="1">
      <c r="A106" s="36" t="s">
        <v>2792</v>
      </c>
      <c r="B106" s="36" t="s">
        <v>2793</v>
      </c>
      <c r="C106" s="31">
        <f t="shared" si="3"/>
        <v>0</v>
      </c>
      <c r="D106" s="37"/>
      <c r="E106" s="37"/>
    </row>
    <row r="107" spans="1:5" ht="19.899999999999999" customHeight="1">
      <c r="A107" s="36" t="s">
        <v>2794</v>
      </c>
      <c r="B107" s="36" t="s">
        <v>2795</v>
      </c>
      <c r="C107" s="31">
        <f t="shared" si="3"/>
        <v>0</v>
      </c>
      <c r="D107" s="37"/>
      <c r="E107" s="37"/>
    </row>
    <row r="108" spans="1:5" ht="19.899999999999999" customHeight="1">
      <c r="A108" s="36" t="s">
        <v>2796</v>
      </c>
      <c r="B108" s="36" t="s">
        <v>2786</v>
      </c>
      <c r="C108" s="31">
        <f t="shared" si="3"/>
        <v>0</v>
      </c>
      <c r="D108" s="37"/>
      <c r="E108" s="37"/>
    </row>
    <row r="109" spans="1:5" ht="19.899999999999999" customHeight="1">
      <c r="A109" s="33" t="s">
        <v>2797</v>
      </c>
      <c r="B109" s="33" t="s">
        <v>2798</v>
      </c>
      <c r="C109" s="34">
        <f t="shared" si="3"/>
        <v>0</v>
      </c>
      <c r="D109" s="35">
        <f>SUM(D110:D112)</f>
        <v>0</v>
      </c>
      <c r="E109" s="35">
        <f>SUM(E110:E112)</f>
        <v>0</v>
      </c>
    </row>
    <row r="110" spans="1:5" ht="19.899999999999999" customHeight="1">
      <c r="A110" s="36" t="s">
        <v>2799</v>
      </c>
      <c r="B110" s="36" t="s">
        <v>2800</v>
      </c>
      <c r="C110" s="31">
        <f t="shared" si="3"/>
        <v>0</v>
      </c>
      <c r="D110" s="37"/>
      <c r="E110" s="37"/>
    </row>
    <row r="111" spans="1:5" ht="19.899999999999999" customHeight="1">
      <c r="A111" s="36" t="s">
        <v>2801</v>
      </c>
      <c r="B111" s="36" t="s">
        <v>1031</v>
      </c>
      <c r="C111" s="31">
        <f t="shared" si="3"/>
        <v>0</v>
      </c>
      <c r="D111" s="37"/>
      <c r="E111" s="37"/>
    </row>
    <row r="112" spans="1:5" ht="19.899999999999999" customHeight="1">
      <c r="A112" s="36" t="s">
        <v>2802</v>
      </c>
      <c r="B112" s="36" t="s">
        <v>1051</v>
      </c>
      <c r="C112" s="31">
        <f t="shared" si="3"/>
        <v>0</v>
      </c>
      <c r="D112" s="37"/>
      <c r="E112" s="37"/>
    </row>
    <row r="113" spans="1:5" ht="19.899999999999999" customHeight="1">
      <c r="A113" s="33" t="s">
        <v>2803</v>
      </c>
      <c r="B113" s="33" t="s">
        <v>451</v>
      </c>
      <c r="C113" s="34">
        <f t="shared" si="3"/>
        <v>0</v>
      </c>
      <c r="D113" s="35">
        <f>SUM(D114:D120)</f>
        <v>0</v>
      </c>
      <c r="E113" s="35">
        <f>SUM(E114:E120)</f>
        <v>0</v>
      </c>
    </row>
    <row r="114" spans="1:5" ht="19.899999999999999" customHeight="1">
      <c r="A114" s="36" t="s">
        <v>2804</v>
      </c>
      <c r="B114" s="36" t="s">
        <v>2557</v>
      </c>
      <c r="C114" s="31">
        <f t="shared" si="3"/>
        <v>0</v>
      </c>
      <c r="D114" s="37"/>
      <c r="E114" s="37"/>
    </row>
    <row r="115" spans="1:5" ht="19.899999999999999" customHeight="1">
      <c r="A115" s="36" t="s">
        <v>2805</v>
      </c>
      <c r="B115" s="36" t="s">
        <v>2806</v>
      </c>
      <c r="C115" s="31">
        <f t="shared" si="3"/>
        <v>0</v>
      </c>
      <c r="D115" s="37"/>
      <c r="E115" s="37"/>
    </row>
    <row r="116" spans="1:5" ht="19.899999999999999" customHeight="1">
      <c r="A116" s="36" t="s">
        <v>2807</v>
      </c>
      <c r="B116" s="36" t="s">
        <v>2808</v>
      </c>
      <c r="C116" s="31">
        <f t="shared" si="3"/>
        <v>0</v>
      </c>
      <c r="D116" s="37"/>
      <c r="E116" s="37"/>
    </row>
    <row r="117" spans="1:5" ht="19.899999999999999" customHeight="1">
      <c r="A117" s="36" t="s">
        <v>2809</v>
      </c>
      <c r="B117" s="36" t="s">
        <v>393</v>
      </c>
      <c r="C117" s="31">
        <f t="shared" si="3"/>
        <v>0</v>
      </c>
      <c r="D117" s="37"/>
      <c r="E117" s="37"/>
    </row>
    <row r="118" spans="1:5" ht="19.899999999999999" customHeight="1">
      <c r="A118" s="36" t="s">
        <v>2810</v>
      </c>
      <c r="B118" s="36" t="s">
        <v>2811</v>
      </c>
      <c r="C118" s="31">
        <f t="shared" si="3"/>
        <v>0</v>
      </c>
      <c r="D118" s="37"/>
      <c r="E118" s="37"/>
    </row>
    <row r="119" spans="1:5" ht="19.899999999999999" customHeight="1">
      <c r="A119" s="36" t="s">
        <v>2812</v>
      </c>
      <c r="B119" s="36" t="s">
        <v>2813</v>
      </c>
      <c r="C119" s="31">
        <f t="shared" si="3"/>
        <v>0</v>
      </c>
      <c r="D119" s="37"/>
      <c r="E119" s="37"/>
    </row>
    <row r="120" spans="1:5" ht="19.899999999999999" customHeight="1">
      <c r="A120" s="36" t="s">
        <v>2814</v>
      </c>
      <c r="B120" s="36" t="s">
        <v>451</v>
      </c>
      <c r="C120" s="31">
        <f t="shared" si="3"/>
        <v>0</v>
      </c>
      <c r="D120" s="37"/>
      <c r="E120" s="37"/>
    </row>
    <row r="121" spans="1:5" ht="48.95" customHeight="1">
      <c r="A121" s="183" t="s">
        <v>2815</v>
      </c>
      <c r="B121" s="183"/>
      <c r="C121" s="183"/>
      <c r="D121" s="183"/>
      <c r="E121" s="183"/>
    </row>
    <row r="122" spans="1:5" ht="60" customHeight="1">
      <c r="A122" s="38"/>
      <c r="B122" s="38"/>
      <c r="C122" s="39"/>
      <c r="D122" s="38"/>
      <c r="E122" s="38"/>
    </row>
  </sheetData>
  <mergeCells count="5">
    <mergeCell ref="A2:E2"/>
    <mergeCell ref="C4:E4"/>
    <mergeCell ref="A121:E121"/>
    <mergeCell ref="A4:A5"/>
    <mergeCell ref="B4:B5"/>
  </mergeCells>
  <phoneticPr fontId="22" type="noConversion"/>
  <pageMargins left="0.70763888888888904" right="0.55000000000000004" top="0.74791666666666701" bottom="0.87916666666666698" header="0.31388888888888899" footer="0.31388888888888899"/>
  <pageSetup paperSize="9" orientation="portrait"/>
</worksheet>
</file>

<file path=xl/worksheets/sheet5.xml><?xml version="1.0" encoding="utf-8"?>
<worksheet xmlns="http://schemas.openxmlformats.org/spreadsheetml/2006/main" xmlns:r="http://schemas.openxmlformats.org/officeDocument/2006/relationships">
  <dimension ref="A1:O53"/>
  <sheetViews>
    <sheetView workbookViewId="0">
      <selection activeCell="I27" sqref="I27"/>
    </sheetView>
  </sheetViews>
  <sheetFormatPr defaultColWidth="13.625" defaultRowHeight="18.600000000000001" customHeight="1"/>
  <cols>
    <col min="1" max="1" width="5.5" style="4" customWidth="1"/>
    <col min="2" max="2" width="21" customWidth="1"/>
    <col min="3" max="3" width="41.125" customWidth="1"/>
    <col min="4" max="4" width="9.5" customWidth="1"/>
    <col min="5" max="5" width="10.875" customWidth="1"/>
    <col min="6" max="6" width="9.5" customWidth="1"/>
    <col min="7" max="7" width="8.875" customWidth="1"/>
    <col min="8" max="8" width="9" customWidth="1"/>
    <col min="9" max="9" width="8.75" customWidth="1"/>
    <col min="10" max="10" width="10.125" customWidth="1"/>
    <col min="11" max="11" width="7.5" customWidth="1"/>
  </cols>
  <sheetData>
    <row r="1" spans="1:15" ht="18.600000000000001" customHeight="1">
      <c r="B1" t="s">
        <v>2816</v>
      </c>
    </row>
    <row r="2" spans="1:15" ht="33" customHeight="1">
      <c r="A2" s="180" t="s">
        <v>2817</v>
      </c>
      <c r="B2" s="180"/>
      <c r="C2" s="180"/>
      <c r="D2" s="180"/>
      <c r="E2" s="180"/>
      <c r="F2" s="180"/>
      <c r="G2" s="180"/>
      <c r="H2" s="180"/>
      <c r="I2" s="7"/>
      <c r="J2" s="7"/>
    </row>
    <row r="3" spans="1:15" ht="18.600000000000001" customHeight="1">
      <c r="K3" s="5" t="s">
        <v>3</v>
      </c>
    </row>
    <row r="4" spans="1:15" ht="19.899999999999999" customHeight="1">
      <c r="A4" s="192" t="s">
        <v>4</v>
      </c>
      <c r="B4" s="192" t="s">
        <v>35</v>
      </c>
      <c r="C4" s="192" t="s">
        <v>2818</v>
      </c>
      <c r="D4" s="187" t="s">
        <v>2819</v>
      </c>
      <c r="E4" s="189" t="s">
        <v>2820</v>
      </c>
      <c r="F4" s="190"/>
      <c r="G4" s="190"/>
      <c r="H4" s="190"/>
      <c r="I4" s="190"/>
      <c r="J4" s="191"/>
      <c r="K4" s="187" t="s">
        <v>9</v>
      </c>
    </row>
    <row r="5" spans="1:15" ht="27" customHeight="1">
      <c r="A5" s="192"/>
      <c r="B5" s="192"/>
      <c r="C5" s="192"/>
      <c r="D5" s="188"/>
      <c r="E5" s="2" t="s">
        <v>2603</v>
      </c>
      <c r="F5" s="26" t="s">
        <v>2821</v>
      </c>
      <c r="G5" s="26" t="s">
        <v>2822</v>
      </c>
      <c r="H5" s="26" t="s">
        <v>2823</v>
      </c>
      <c r="I5" s="26" t="s">
        <v>2929</v>
      </c>
      <c r="J5" s="26" t="s">
        <v>2824</v>
      </c>
      <c r="K5" s="188"/>
    </row>
    <row r="6" spans="1:15" ht="30" customHeight="1">
      <c r="A6" s="2"/>
      <c r="B6" s="2" t="s">
        <v>2606</v>
      </c>
      <c r="C6" s="6"/>
      <c r="D6" s="6"/>
      <c r="E6" s="129">
        <f>SUM(F6:H6)</f>
        <v>1507.2</v>
      </c>
      <c r="F6" s="128">
        <f>SUM(F7:F52)</f>
        <v>248</v>
      </c>
      <c r="G6" s="128">
        <f>SUM(G7:G52)</f>
        <v>299.36</v>
      </c>
      <c r="H6" s="128">
        <f>SUM(H7:H53)</f>
        <v>959.84</v>
      </c>
      <c r="I6" s="128">
        <f t="shared" ref="I6:J6" si="0">SUM(I7:I53)</f>
        <v>0</v>
      </c>
      <c r="J6" s="128">
        <f t="shared" si="0"/>
        <v>0</v>
      </c>
      <c r="K6" s="6"/>
      <c r="L6" s="163"/>
      <c r="M6" s="164"/>
      <c r="N6" s="165"/>
      <c r="O6" s="165"/>
    </row>
    <row r="7" spans="1:15" ht="30" customHeight="1">
      <c r="A7" s="2">
        <v>1</v>
      </c>
      <c r="B7" s="118" t="s">
        <v>2897</v>
      </c>
      <c r="C7" s="119" t="s">
        <v>2898</v>
      </c>
      <c r="D7" s="120">
        <v>2080803</v>
      </c>
      <c r="E7" s="136">
        <f t="shared" ref="E7:E52" si="1">SUM(F7:H7)</f>
        <v>16.32</v>
      </c>
      <c r="F7" s="135"/>
      <c r="G7" s="135"/>
      <c r="H7" s="135">
        <v>16.32</v>
      </c>
      <c r="I7" s="137"/>
      <c r="J7" s="137"/>
      <c r="K7" s="137"/>
    </row>
    <row r="8" spans="1:15" ht="30" customHeight="1">
      <c r="A8" s="2">
        <v>2</v>
      </c>
      <c r="B8" s="118" t="s">
        <v>2897</v>
      </c>
      <c r="C8" s="121" t="s">
        <v>2871</v>
      </c>
      <c r="D8" s="120">
        <v>2080802</v>
      </c>
      <c r="E8" s="136">
        <f t="shared" si="1"/>
        <v>24.27</v>
      </c>
      <c r="F8" s="135"/>
      <c r="G8" s="135"/>
      <c r="H8" s="135">
        <v>24.27</v>
      </c>
      <c r="I8" s="137"/>
      <c r="J8" s="137"/>
      <c r="K8" s="137"/>
    </row>
    <row r="9" spans="1:15" ht="30" customHeight="1">
      <c r="A9" s="2">
        <v>3</v>
      </c>
      <c r="B9" s="118" t="s">
        <v>2897</v>
      </c>
      <c r="C9" s="122" t="s">
        <v>2869</v>
      </c>
      <c r="D9" s="120">
        <v>2080803</v>
      </c>
      <c r="E9" s="136">
        <f t="shared" si="1"/>
        <v>53.29</v>
      </c>
      <c r="F9" s="135"/>
      <c r="G9" s="135"/>
      <c r="H9" s="135">
        <v>53.29</v>
      </c>
      <c r="I9" s="137"/>
      <c r="J9" s="137"/>
      <c r="K9" s="137"/>
    </row>
    <row r="10" spans="1:15" ht="30" customHeight="1">
      <c r="A10" s="2">
        <v>4</v>
      </c>
      <c r="B10" s="118" t="s">
        <v>2897</v>
      </c>
      <c r="C10" s="121" t="s">
        <v>2875</v>
      </c>
      <c r="D10" s="120">
        <v>2080803</v>
      </c>
      <c r="E10" s="136">
        <f t="shared" si="1"/>
        <v>16.64</v>
      </c>
      <c r="F10" s="135"/>
      <c r="G10" s="135"/>
      <c r="H10" s="135">
        <v>16.64</v>
      </c>
      <c r="I10" s="137"/>
      <c r="J10" s="137"/>
      <c r="K10" s="137"/>
    </row>
    <row r="11" spans="1:15" ht="30" customHeight="1">
      <c r="A11" s="2">
        <v>5</v>
      </c>
      <c r="B11" s="118" t="s">
        <v>2897</v>
      </c>
      <c r="C11" s="122" t="s">
        <v>2867</v>
      </c>
      <c r="D11" s="120">
        <v>2080806</v>
      </c>
      <c r="E11" s="136">
        <f t="shared" si="1"/>
        <v>8.2799999999999994</v>
      </c>
      <c r="F11" s="135"/>
      <c r="G11" s="135"/>
      <c r="H11" s="135">
        <v>8.2799999999999994</v>
      </c>
      <c r="I11" s="137"/>
      <c r="J11" s="137"/>
      <c r="K11" s="137"/>
    </row>
    <row r="12" spans="1:15" ht="30" customHeight="1">
      <c r="A12" s="2">
        <v>6</v>
      </c>
      <c r="B12" s="118" t="s">
        <v>2897</v>
      </c>
      <c r="C12" s="121" t="s">
        <v>2899</v>
      </c>
      <c r="D12" s="120">
        <v>2080801</v>
      </c>
      <c r="E12" s="136">
        <f t="shared" si="1"/>
        <v>19.88</v>
      </c>
      <c r="F12" s="135"/>
      <c r="G12" s="135"/>
      <c r="H12" s="135">
        <v>19.88</v>
      </c>
      <c r="I12" s="137"/>
      <c r="J12" s="137"/>
      <c r="K12" s="137"/>
    </row>
    <row r="13" spans="1:15" ht="30" customHeight="1">
      <c r="A13" s="134">
        <v>7</v>
      </c>
      <c r="B13" s="118" t="s">
        <v>2897</v>
      </c>
      <c r="C13" s="123" t="s">
        <v>1142</v>
      </c>
      <c r="D13" s="120">
        <v>2081107</v>
      </c>
      <c r="E13" s="136">
        <f t="shared" si="1"/>
        <v>24.71</v>
      </c>
      <c r="F13" s="135"/>
      <c r="G13" s="135"/>
      <c r="H13" s="135">
        <v>24.71</v>
      </c>
      <c r="I13" s="137"/>
      <c r="J13" s="137"/>
      <c r="K13" s="137"/>
    </row>
    <row r="14" spans="1:15" ht="30" customHeight="1">
      <c r="A14" s="134">
        <v>8</v>
      </c>
      <c r="B14" s="118" t="s">
        <v>2897</v>
      </c>
      <c r="C14" s="121" t="s">
        <v>2881</v>
      </c>
      <c r="D14" s="120">
        <v>2082502</v>
      </c>
      <c r="E14" s="136">
        <f t="shared" si="1"/>
        <v>12.25</v>
      </c>
      <c r="F14" s="135"/>
      <c r="G14" s="135"/>
      <c r="H14" s="135">
        <v>12.25</v>
      </c>
      <c r="I14" s="137"/>
      <c r="J14" s="137"/>
      <c r="K14" s="137"/>
    </row>
    <row r="15" spans="1:15" ht="30" customHeight="1">
      <c r="A15" s="134">
        <v>9</v>
      </c>
      <c r="B15" s="118" t="s">
        <v>2897</v>
      </c>
      <c r="C15" s="121" t="s">
        <v>2937</v>
      </c>
      <c r="D15" s="120">
        <v>2080601</v>
      </c>
      <c r="E15" s="136">
        <f t="shared" si="1"/>
        <v>0.79</v>
      </c>
      <c r="F15" s="135"/>
      <c r="G15" s="135"/>
      <c r="H15" s="135">
        <v>0.79</v>
      </c>
      <c r="I15" s="137"/>
      <c r="J15" s="137"/>
      <c r="K15" s="137"/>
    </row>
    <row r="16" spans="1:15" ht="30" customHeight="1">
      <c r="A16" s="134">
        <v>10</v>
      </c>
      <c r="B16" s="118" t="s">
        <v>2897</v>
      </c>
      <c r="C16" s="121" t="s">
        <v>2873</v>
      </c>
      <c r="D16" s="120">
        <v>2082501</v>
      </c>
      <c r="E16" s="136">
        <f t="shared" si="1"/>
        <v>0.45</v>
      </c>
      <c r="F16" s="135"/>
      <c r="G16" s="135"/>
      <c r="H16" s="135">
        <v>0.45</v>
      </c>
      <c r="I16" s="137"/>
      <c r="J16" s="137"/>
      <c r="K16" s="137"/>
    </row>
    <row r="17" spans="1:12" ht="30" customHeight="1">
      <c r="A17" s="134">
        <v>11</v>
      </c>
      <c r="B17" s="118" t="s">
        <v>2897</v>
      </c>
      <c r="C17" s="121" t="s">
        <v>2900</v>
      </c>
      <c r="D17" s="120">
        <v>2081001</v>
      </c>
      <c r="E17" s="136">
        <f t="shared" si="1"/>
        <v>13.8</v>
      </c>
      <c r="F17" s="135"/>
      <c r="G17" s="135"/>
      <c r="H17" s="135">
        <v>13.8</v>
      </c>
      <c r="I17" s="137"/>
      <c r="J17" s="137"/>
      <c r="K17" s="137"/>
    </row>
    <row r="18" spans="1:12" ht="30" customHeight="1">
      <c r="A18" s="134">
        <v>12</v>
      </c>
      <c r="B18" s="118" t="s">
        <v>2897</v>
      </c>
      <c r="C18" s="121" t="s">
        <v>2901</v>
      </c>
      <c r="D18" s="120">
        <v>2082101</v>
      </c>
      <c r="E18" s="136">
        <f t="shared" si="1"/>
        <v>109.65</v>
      </c>
      <c r="F18" s="135"/>
      <c r="G18" s="135"/>
      <c r="H18" s="135">
        <v>109.65</v>
      </c>
      <c r="I18" s="137"/>
      <c r="J18" s="137"/>
      <c r="K18" s="137"/>
    </row>
    <row r="19" spans="1:12" ht="30" customHeight="1">
      <c r="A19" s="134">
        <v>13</v>
      </c>
      <c r="B19" s="118" t="s">
        <v>2897</v>
      </c>
      <c r="C19" s="121" t="s">
        <v>2902</v>
      </c>
      <c r="D19" s="120">
        <v>2082102</v>
      </c>
      <c r="E19" s="136">
        <f t="shared" si="1"/>
        <v>31.09</v>
      </c>
      <c r="F19" s="135"/>
      <c r="G19" s="135"/>
      <c r="H19" s="135">
        <v>31.09</v>
      </c>
      <c r="I19" s="137"/>
      <c r="J19" s="137"/>
      <c r="K19" s="137"/>
    </row>
    <row r="20" spans="1:12" ht="30" customHeight="1">
      <c r="A20" s="134">
        <v>14</v>
      </c>
      <c r="B20" s="118" t="s">
        <v>2897</v>
      </c>
      <c r="C20" s="120" t="s">
        <v>2903</v>
      </c>
      <c r="D20" s="120">
        <v>2081002</v>
      </c>
      <c r="E20" s="136">
        <f t="shared" si="1"/>
        <v>21.6</v>
      </c>
      <c r="F20" s="135"/>
      <c r="G20" s="135"/>
      <c r="H20" s="135">
        <v>21.6</v>
      </c>
      <c r="I20" s="137"/>
      <c r="J20" s="137"/>
      <c r="K20" s="137"/>
    </row>
    <row r="21" spans="1:12" ht="30" customHeight="1">
      <c r="A21" s="134">
        <v>15</v>
      </c>
      <c r="B21" s="118" t="s">
        <v>2897</v>
      </c>
      <c r="C21" s="123" t="s">
        <v>2904</v>
      </c>
      <c r="D21" s="120">
        <v>2081002</v>
      </c>
      <c r="E21" s="136">
        <f t="shared" si="1"/>
        <v>3.7</v>
      </c>
      <c r="F21" s="135"/>
      <c r="G21" s="135"/>
      <c r="H21" s="135">
        <v>3.7</v>
      </c>
      <c r="I21" s="137"/>
      <c r="J21" s="137"/>
      <c r="K21" s="137"/>
    </row>
    <row r="22" spans="1:12" ht="30" customHeight="1">
      <c r="A22" s="134">
        <v>16</v>
      </c>
      <c r="B22" s="118" t="s">
        <v>2897</v>
      </c>
      <c r="C22" s="123" t="s">
        <v>2905</v>
      </c>
      <c r="D22" s="120">
        <v>2081902</v>
      </c>
      <c r="E22" s="136">
        <f t="shared" si="1"/>
        <v>498.85</v>
      </c>
      <c r="F22" s="135"/>
      <c r="G22" s="135"/>
      <c r="H22" s="135">
        <v>498.85</v>
      </c>
      <c r="I22" s="137"/>
      <c r="J22" s="137"/>
      <c r="K22" s="137"/>
    </row>
    <row r="23" spans="1:12" ht="30" customHeight="1">
      <c r="A23" s="134">
        <v>17</v>
      </c>
      <c r="B23" s="118" t="s">
        <v>2897</v>
      </c>
      <c r="C23" s="123" t="s">
        <v>2906</v>
      </c>
      <c r="D23" s="120">
        <v>2081901</v>
      </c>
      <c r="E23" s="136">
        <f t="shared" si="1"/>
        <v>31.87</v>
      </c>
      <c r="F23" s="135"/>
      <c r="G23" s="135"/>
      <c r="H23" s="135">
        <v>31.87</v>
      </c>
      <c r="I23" s="137"/>
      <c r="J23" s="137"/>
      <c r="K23" s="137"/>
    </row>
    <row r="24" spans="1:12" ht="30" customHeight="1">
      <c r="A24" s="134">
        <v>18</v>
      </c>
      <c r="B24" s="118" t="s">
        <v>2897</v>
      </c>
      <c r="C24" s="123" t="s">
        <v>1159</v>
      </c>
      <c r="D24" s="120">
        <v>2082001</v>
      </c>
      <c r="E24" s="136">
        <f t="shared" si="1"/>
        <v>72.400000000000006</v>
      </c>
      <c r="F24" s="135"/>
      <c r="G24" s="135"/>
      <c r="H24" s="135">
        <v>72.400000000000006</v>
      </c>
      <c r="I24" s="137"/>
      <c r="J24" s="137"/>
      <c r="K24" s="137"/>
    </row>
    <row r="25" spans="1:12" ht="30" customHeight="1">
      <c r="A25" s="143">
        <v>19</v>
      </c>
      <c r="B25" s="123" t="s">
        <v>2907</v>
      </c>
      <c r="C25" s="123" t="s">
        <v>2908</v>
      </c>
      <c r="D25" s="120">
        <v>2130705</v>
      </c>
      <c r="E25" s="136">
        <f t="shared" si="1"/>
        <v>108.29</v>
      </c>
      <c r="F25" s="135"/>
      <c r="G25" s="135">
        <v>108.29</v>
      </c>
      <c r="H25" s="135"/>
      <c r="I25" s="137"/>
      <c r="J25" s="137"/>
      <c r="K25" s="137"/>
      <c r="L25" s="116"/>
    </row>
    <row r="26" spans="1:12" ht="18.600000000000001" customHeight="1">
      <c r="A26" s="143">
        <v>20</v>
      </c>
      <c r="B26" s="123" t="s">
        <v>2907</v>
      </c>
      <c r="C26" s="123" t="s">
        <v>2909</v>
      </c>
      <c r="D26" s="120">
        <v>2013299</v>
      </c>
      <c r="E26" s="136">
        <f t="shared" si="1"/>
        <v>22</v>
      </c>
      <c r="F26" s="135"/>
      <c r="G26" s="135">
        <v>22</v>
      </c>
      <c r="H26" s="135"/>
      <c r="I26" s="137"/>
      <c r="J26" s="137"/>
      <c r="K26" s="137"/>
    </row>
    <row r="27" spans="1:12" ht="18.600000000000001" customHeight="1">
      <c r="A27" s="143">
        <v>21</v>
      </c>
      <c r="B27" s="123" t="s">
        <v>2907</v>
      </c>
      <c r="C27" s="123" t="s">
        <v>2910</v>
      </c>
      <c r="D27" s="120">
        <v>2130705</v>
      </c>
      <c r="E27" s="136">
        <f t="shared" si="1"/>
        <v>22</v>
      </c>
      <c r="F27" s="135"/>
      <c r="G27" s="135">
        <v>22</v>
      </c>
      <c r="H27" s="135"/>
      <c r="I27" s="137"/>
      <c r="J27" s="137"/>
      <c r="K27" s="137"/>
    </row>
    <row r="28" spans="1:12" ht="18.600000000000001" customHeight="1">
      <c r="A28" s="143">
        <v>22</v>
      </c>
      <c r="B28" s="123" t="s">
        <v>2907</v>
      </c>
      <c r="C28" s="123" t="s">
        <v>2911</v>
      </c>
      <c r="D28" s="120">
        <v>2130705</v>
      </c>
      <c r="E28" s="136">
        <f t="shared" si="1"/>
        <v>15</v>
      </c>
      <c r="F28" s="135"/>
      <c r="G28" s="135">
        <v>15</v>
      </c>
      <c r="H28" s="135"/>
      <c r="I28" s="137"/>
      <c r="J28" s="137"/>
      <c r="K28" s="137"/>
    </row>
    <row r="29" spans="1:12" ht="18.600000000000001" customHeight="1">
      <c r="A29" s="143">
        <v>23</v>
      </c>
      <c r="B29" s="123" t="s">
        <v>2907</v>
      </c>
      <c r="C29" s="123" t="s">
        <v>2887</v>
      </c>
      <c r="D29" s="120">
        <v>2130705</v>
      </c>
      <c r="E29" s="136">
        <f t="shared" si="1"/>
        <v>6.48</v>
      </c>
      <c r="F29" s="135"/>
      <c r="G29" s="135">
        <v>6.48</v>
      </c>
      <c r="H29" s="135"/>
      <c r="I29" s="137"/>
      <c r="J29" s="137"/>
      <c r="K29" s="137"/>
    </row>
    <row r="30" spans="1:12" ht="18.600000000000001" customHeight="1">
      <c r="A30" s="143">
        <v>24</v>
      </c>
      <c r="B30" s="123" t="s">
        <v>2907</v>
      </c>
      <c r="C30" s="123" t="s">
        <v>2888</v>
      </c>
      <c r="D30" s="120">
        <v>2130799</v>
      </c>
      <c r="E30" s="136">
        <f t="shared" si="1"/>
        <v>11.52</v>
      </c>
      <c r="F30" s="135"/>
      <c r="G30" s="135">
        <v>11.52</v>
      </c>
      <c r="H30" s="135"/>
      <c r="I30" s="137"/>
      <c r="J30" s="137"/>
      <c r="K30" s="137"/>
    </row>
    <row r="31" spans="1:12" ht="18.600000000000001" customHeight="1">
      <c r="A31" s="143">
        <v>25</v>
      </c>
      <c r="B31" s="123" t="s">
        <v>2907</v>
      </c>
      <c r="C31" s="123" t="s">
        <v>2912</v>
      </c>
      <c r="D31" s="120">
        <v>2130705</v>
      </c>
      <c r="E31" s="136">
        <f t="shared" si="1"/>
        <v>20.440000000000001</v>
      </c>
      <c r="F31" s="135"/>
      <c r="G31" s="135">
        <v>20.440000000000001</v>
      </c>
      <c r="H31" s="135"/>
      <c r="I31" s="137"/>
      <c r="J31" s="137"/>
      <c r="K31" s="137"/>
    </row>
    <row r="32" spans="1:12" ht="18.600000000000001" customHeight="1">
      <c r="A32" s="143">
        <v>26</v>
      </c>
      <c r="B32" s="123" t="s">
        <v>2907</v>
      </c>
      <c r="C32" s="123" t="s">
        <v>2913</v>
      </c>
      <c r="D32" s="120">
        <v>2130705</v>
      </c>
      <c r="E32" s="136">
        <f t="shared" si="1"/>
        <v>0.98</v>
      </c>
      <c r="F32" s="135"/>
      <c r="G32" s="135">
        <v>0.98</v>
      </c>
      <c r="H32" s="135"/>
      <c r="I32" s="137"/>
      <c r="J32" s="137"/>
      <c r="K32" s="137"/>
    </row>
    <row r="33" spans="1:11" ht="18.600000000000001" customHeight="1">
      <c r="A33" s="143">
        <v>27</v>
      </c>
      <c r="B33" s="123" t="s">
        <v>2907</v>
      </c>
      <c r="C33" s="123" t="s">
        <v>2889</v>
      </c>
      <c r="D33" s="120">
        <v>2013299</v>
      </c>
      <c r="E33" s="136">
        <f t="shared" si="1"/>
        <v>14.51</v>
      </c>
      <c r="F33" s="135"/>
      <c r="G33" s="135">
        <v>14.51</v>
      </c>
      <c r="H33" s="135"/>
      <c r="I33" s="137"/>
      <c r="J33" s="137"/>
      <c r="K33" s="137"/>
    </row>
    <row r="34" spans="1:11" ht="18.600000000000001" customHeight="1">
      <c r="A34" s="143">
        <v>28</v>
      </c>
      <c r="B34" s="123" t="s">
        <v>2907</v>
      </c>
      <c r="C34" s="123" t="s">
        <v>2914</v>
      </c>
      <c r="D34" s="120">
        <v>2130705</v>
      </c>
      <c r="E34" s="136">
        <f t="shared" si="1"/>
        <v>2.64</v>
      </c>
      <c r="F34" s="135"/>
      <c r="G34" s="135">
        <v>2.64</v>
      </c>
      <c r="H34" s="135"/>
      <c r="I34" s="137"/>
      <c r="J34" s="137"/>
      <c r="K34" s="137"/>
    </row>
    <row r="35" spans="1:11" ht="18.600000000000001" customHeight="1">
      <c r="A35" s="143">
        <v>29</v>
      </c>
      <c r="B35" s="123" t="s">
        <v>2915</v>
      </c>
      <c r="C35" s="123" t="s">
        <v>2916</v>
      </c>
      <c r="D35" s="120">
        <v>2080208</v>
      </c>
      <c r="E35" s="136">
        <f t="shared" si="1"/>
        <v>13.9</v>
      </c>
      <c r="F35" s="135"/>
      <c r="G35" s="135">
        <v>13.9</v>
      </c>
      <c r="H35" s="135"/>
      <c r="I35" s="137"/>
      <c r="J35" s="137"/>
      <c r="K35" s="137"/>
    </row>
    <row r="36" spans="1:11" ht="18.600000000000001" customHeight="1">
      <c r="A36" s="143">
        <v>30</v>
      </c>
      <c r="B36" s="123" t="s">
        <v>2915</v>
      </c>
      <c r="C36" s="123" t="s">
        <v>2917</v>
      </c>
      <c r="D36" s="120">
        <v>2013299</v>
      </c>
      <c r="E36" s="136">
        <f t="shared" si="1"/>
        <v>2</v>
      </c>
      <c r="F36" s="135"/>
      <c r="G36" s="135">
        <v>2</v>
      </c>
      <c r="H36" s="135"/>
      <c r="I36" s="137"/>
      <c r="J36" s="137"/>
      <c r="K36" s="137"/>
    </row>
    <row r="37" spans="1:11" ht="18.600000000000001" customHeight="1">
      <c r="A37" s="143">
        <v>31</v>
      </c>
      <c r="B37" s="123" t="s">
        <v>2915</v>
      </c>
      <c r="C37" s="123" t="s">
        <v>2918</v>
      </c>
      <c r="D37" s="120">
        <v>2080208</v>
      </c>
      <c r="E37" s="136">
        <f t="shared" si="1"/>
        <v>2</v>
      </c>
      <c r="F37" s="135"/>
      <c r="G37" s="135">
        <v>2</v>
      </c>
      <c r="H37" s="135"/>
      <c r="I37" s="137"/>
      <c r="J37" s="137"/>
      <c r="K37" s="137"/>
    </row>
    <row r="38" spans="1:11" ht="18.600000000000001" customHeight="1">
      <c r="A38" s="143">
        <v>32</v>
      </c>
      <c r="B38" s="123" t="s">
        <v>2915</v>
      </c>
      <c r="C38" s="123" t="s">
        <v>2911</v>
      </c>
      <c r="D38" s="120">
        <v>2080208</v>
      </c>
      <c r="E38" s="136">
        <f t="shared" si="1"/>
        <v>1.2</v>
      </c>
      <c r="F38" s="135"/>
      <c r="G38" s="135">
        <v>1.2</v>
      </c>
      <c r="H38" s="135"/>
      <c r="I38" s="137"/>
      <c r="J38" s="137"/>
      <c r="K38" s="137"/>
    </row>
    <row r="39" spans="1:11" ht="18.600000000000001" customHeight="1">
      <c r="A39" s="143">
        <v>33</v>
      </c>
      <c r="B39" s="123" t="s">
        <v>2915</v>
      </c>
      <c r="C39" s="123" t="s">
        <v>2887</v>
      </c>
      <c r="D39" s="120">
        <v>2080208</v>
      </c>
      <c r="E39" s="136">
        <f t="shared" si="1"/>
        <v>0.24</v>
      </c>
      <c r="F39" s="135"/>
      <c r="G39" s="135">
        <v>0.24</v>
      </c>
      <c r="H39" s="135"/>
      <c r="I39" s="137"/>
      <c r="J39" s="137"/>
      <c r="K39" s="137"/>
    </row>
    <row r="40" spans="1:11" ht="18.600000000000001" customHeight="1">
      <c r="A40" s="143">
        <v>34</v>
      </c>
      <c r="B40" s="123" t="s">
        <v>2915</v>
      </c>
      <c r="C40" s="123" t="s">
        <v>2912</v>
      </c>
      <c r="D40" s="120">
        <v>2080208</v>
      </c>
      <c r="E40" s="136">
        <f t="shared" si="1"/>
        <v>4.92</v>
      </c>
      <c r="F40" s="135"/>
      <c r="G40" s="135">
        <v>4.92</v>
      </c>
      <c r="H40" s="135"/>
      <c r="I40" s="137"/>
      <c r="J40" s="137"/>
      <c r="K40" s="137"/>
    </row>
    <row r="41" spans="1:11" ht="18.600000000000001" customHeight="1">
      <c r="A41" s="143">
        <v>35</v>
      </c>
      <c r="B41" s="123" t="s">
        <v>2915</v>
      </c>
      <c r="C41" s="123" t="s">
        <v>2919</v>
      </c>
      <c r="D41" s="120">
        <v>2080208</v>
      </c>
      <c r="E41" s="136">
        <f t="shared" si="1"/>
        <v>0.24</v>
      </c>
      <c r="F41" s="135"/>
      <c r="G41" s="135">
        <v>0.24</v>
      </c>
      <c r="H41" s="135"/>
      <c r="I41" s="137"/>
      <c r="J41" s="137"/>
      <c r="K41" s="137"/>
    </row>
    <row r="42" spans="1:11" ht="18.600000000000001" customHeight="1">
      <c r="A42" s="143">
        <v>36</v>
      </c>
      <c r="B42" s="124" t="s">
        <v>2920</v>
      </c>
      <c r="C42" s="123" t="s">
        <v>2938</v>
      </c>
      <c r="D42" s="120">
        <v>2010399</v>
      </c>
      <c r="E42" s="136">
        <f t="shared" si="1"/>
        <v>30</v>
      </c>
      <c r="F42" s="135">
        <v>30</v>
      </c>
      <c r="G42" s="135"/>
      <c r="H42" s="135"/>
      <c r="I42" s="137"/>
      <c r="J42" s="137"/>
      <c r="K42" s="137"/>
    </row>
    <row r="43" spans="1:11" ht="18.600000000000001" customHeight="1">
      <c r="A43" s="143">
        <v>37</v>
      </c>
      <c r="B43" s="118" t="s">
        <v>2928</v>
      </c>
      <c r="C43" s="118" t="s">
        <v>2940</v>
      </c>
      <c r="D43" s="120">
        <v>2120501</v>
      </c>
      <c r="E43" s="136">
        <f t="shared" si="1"/>
        <v>61</v>
      </c>
      <c r="F43" s="135">
        <v>61</v>
      </c>
      <c r="G43" s="138"/>
      <c r="H43" s="135"/>
      <c r="I43" s="137"/>
      <c r="J43" s="137"/>
      <c r="K43" s="137"/>
    </row>
    <row r="44" spans="1:11" ht="18.600000000000001" customHeight="1">
      <c r="A44" s="143">
        <v>38</v>
      </c>
      <c r="B44" s="126" t="s">
        <v>2922</v>
      </c>
      <c r="C44" s="144" t="s">
        <v>2931</v>
      </c>
      <c r="D44" s="127">
        <v>2010399</v>
      </c>
      <c r="E44" s="136">
        <f t="shared" si="1"/>
        <v>35.01</v>
      </c>
      <c r="F44" s="135">
        <v>35.01</v>
      </c>
      <c r="G44" s="135"/>
      <c r="H44" s="135"/>
      <c r="I44" s="137"/>
      <c r="J44" s="137"/>
      <c r="K44" s="137"/>
    </row>
    <row r="45" spans="1:11" ht="18.600000000000001" customHeight="1">
      <c r="A45" s="143">
        <v>39</v>
      </c>
      <c r="B45" s="123" t="s">
        <v>2923</v>
      </c>
      <c r="C45" s="123" t="s">
        <v>2932</v>
      </c>
      <c r="D45" s="120">
        <v>2010399</v>
      </c>
      <c r="E45" s="136">
        <f t="shared" si="1"/>
        <v>2</v>
      </c>
      <c r="F45" s="135">
        <v>2</v>
      </c>
      <c r="G45" s="135"/>
      <c r="H45" s="135"/>
      <c r="I45" s="137"/>
      <c r="J45" s="137"/>
      <c r="K45" s="137"/>
    </row>
    <row r="46" spans="1:11" ht="18.600000000000001" customHeight="1">
      <c r="A46" s="143">
        <v>40</v>
      </c>
      <c r="B46" s="118" t="s">
        <v>2924</v>
      </c>
      <c r="C46" s="118" t="s">
        <v>2933</v>
      </c>
      <c r="D46" s="6">
        <v>2013199</v>
      </c>
      <c r="E46" s="136">
        <f t="shared" si="1"/>
        <v>10</v>
      </c>
      <c r="F46" s="135"/>
      <c r="G46" s="135">
        <v>10</v>
      </c>
      <c r="H46" s="135"/>
      <c r="I46" s="137"/>
      <c r="J46" s="137"/>
      <c r="K46" s="137"/>
    </row>
    <row r="47" spans="1:11" ht="18.600000000000001" customHeight="1">
      <c r="A47" s="143">
        <v>41</v>
      </c>
      <c r="B47" s="118" t="s">
        <v>2921</v>
      </c>
      <c r="C47" s="118" t="s">
        <v>2934</v>
      </c>
      <c r="D47" s="126">
        <v>2010302</v>
      </c>
      <c r="E47" s="136">
        <f t="shared" si="1"/>
        <v>9</v>
      </c>
      <c r="F47" s="135">
        <v>9</v>
      </c>
      <c r="G47" s="135"/>
      <c r="H47" s="135"/>
      <c r="I47" s="137"/>
      <c r="J47" s="137"/>
      <c r="K47" s="137"/>
    </row>
    <row r="48" spans="1:11" s="125" customFormat="1" ht="18.600000000000001" customHeight="1">
      <c r="A48" s="143">
        <v>42</v>
      </c>
      <c r="B48" s="123" t="s">
        <v>2925</v>
      </c>
      <c r="C48" s="123" t="s">
        <v>2925</v>
      </c>
      <c r="D48" s="120">
        <v>2010399</v>
      </c>
      <c r="E48" s="136">
        <f t="shared" si="1"/>
        <v>45.99</v>
      </c>
      <c r="F48" s="135">
        <v>4.99</v>
      </c>
      <c r="G48" s="135">
        <v>41</v>
      </c>
      <c r="H48" s="135"/>
      <c r="I48" s="137"/>
      <c r="J48" s="137"/>
      <c r="K48" s="137"/>
    </row>
    <row r="49" spans="1:11" ht="18.600000000000001" customHeight="1">
      <c r="A49" s="143">
        <v>43</v>
      </c>
      <c r="B49" s="145" t="s">
        <v>2939</v>
      </c>
      <c r="C49" s="145" t="s">
        <v>2939</v>
      </c>
      <c r="D49" s="154">
        <v>2010399</v>
      </c>
      <c r="E49" s="136">
        <f t="shared" si="1"/>
        <v>10</v>
      </c>
      <c r="F49" s="135">
        <v>10</v>
      </c>
      <c r="G49" s="135"/>
      <c r="H49" s="135"/>
      <c r="I49" s="137"/>
      <c r="J49" s="137"/>
      <c r="K49" s="137"/>
    </row>
    <row r="50" spans="1:11" ht="18.600000000000001" customHeight="1">
      <c r="A50" s="143">
        <v>44</v>
      </c>
      <c r="B50" s="124" t="s">
        <v>2926</v>
      </c>
      <c r="C50" s="155" t="s">
        <v>2941</v>
      </c>
      <c r="D50" s="120">
        <v>2010399</v>
      </c>
      <c r="E50" s="136">
        <f t="shared" si="1"/>
        <v>28</v>
      </c>
      <c r="F50" s="135">
        <v>28</v>
      </c>
      <c r="G50" s="135"/>
      <c r="H50" s="135"/>
      <c r="I50" s="137"/>
      <c r="J50" s="137"/>
      <c r="K50" s="137"/>
    </row>
    <row r="51" spans="1:11" ht="18.600000000000001" customHeight="1">
      <c r="A51" s="143">
        <v>45</v>
      </c>
      <c r="B51" s="124" t="s">
        <v>2927</v>
      </c>
      <c r="C51" s="145" t="s">
        <v>2935</v>
      </c>
      <c r="D51" s="120">
        <v>2130505</v>
      </c>
      <c r="E51" s="136">
        <f t="shared" si="1"/>
        <v>40</v>
      </c>
      <c r="F51" s="135">
        <v>40</v>
      </c>
      <c r="G51" s="135"/>
      <c r="H51" s="135"/>
      <c r="I51" s="137"/>
      <c r="J51" s="137"/>
      <c r="K51" s="137"/>
    </row>
    <row r="52" spans="1:11" ht="18.600000000000001" customHeight="1">
      <c r="A52" s="162">
        <v>46</v>
      </c>
      <c r="B52" s="120" t="s">
        <v>2557</v>
      </c>
      <c r="C52" s="120" t="s">
        <v>2557</v>
      </c>
      <c r="D52" s="120">
        <v>227</v>
      </c>
      <c r="E52" s="136">
        <f t="shared" si="1"/>
        <v>28</v>
      </c>
      <c r="F52" s="135">
        <v>28</v>
      </c>
      <c r="G52" s="135"/>
      <c r="H52" s="135"/>
      <c r="I52" s="137"/>
      <c r="J52" s="137"/>
      <c r="K52" s="137"/>
    </row>
    <row r="53" spans="1:11" ht="18.600000000000001" customHeight="1">
      <c r="A53" s="156"/>
      <c r="B53" s="157"/>
      <c r="C53" s="157"/>
      <c r="D53" s="157"/>
      <c r="E53" s="157"/>
      <c r="F53" s="157"/>
      <c r="G53" s="157"/>
      <c r="H53" s="158"/>
      <c r="I53" s="159"/>
      <c r="J53" s="159"/>
      <c r="K53" s="159"/>
    </row>
  </sheetData>
  <mergeCells count="7">
    <mergeCell ref="K4:K5"/>
    <mergeCell ref="E4:J4"/>
    <mergeCell ref="A2:H2"/>
    <mergeCell ref="A4:A5"/>
    <mergeCell ref="B4:B5"/>
    <mergeCell ref="C4:C5"/>
    <mergeCell ref="D4:D5"/>
  </mergeCells>
  <phoneticPr fontId="22" type="noConversion"/>
  <printOptions horizontalCentered="1"/>
  <pageMargins left="0.40902777777777799" right="0.27916666666666701" top="0.74791666666666701" bottom="0.74791666666666701" header="0.31388888888888899" footer="0.31388888888888899"/>
  <pageSetup paperSize="9" orientation="landscape" r:id="rId1"/>
</worksheet>
</file>

<file path=xl/worksheets/sheet6.xml><?xml version="1.0" encoding="utf-8"?>
<worksheet xmlns="http://schemas.openxmlformats.org/spreadsheetml/2006/main" xmlns:r="http://schemas.openxmlformats.org/officeDocument/2006/relationships">
  <dimension ref="A1:H70"/>
  <sheetViews>
    <sheetView workbookViewId="0">
      <selection activeCell="F21" sqref="F21"/>
    </sheetView>
  </sheetViews>
  <sheetFormatPr defaultColWidth="10" defaultRowHeight="13.5"/>
  <cols>
    <col min="1" max="1" width="29.25" style="10" customWidth="1"/>
    <col min="2" max="2" width="12.5" style="10" customWidth="1"/>
    <col min="3" max="3" width="12" style="10" customWidth="1"/>
    <col min="4" max="4" width="12.375" style="10" customWidth="1"/>
    <col min="5" max="5" width="34.5" style="10" customWidth="1"/>
    <col min="6" max="6" width="12.25" style="11" customWidth="1"/>
    <col min="7" max="7" width="12" style="11" customWidth="1"/>
    <col min="8" max="8" width="12.125" style="10" customWidth="1"/>
    <col min="9" max="16384" width="10" style="10"/>
  </cols>
  <sheetData>
    <row r="1" spans="1:8" ht="14.25">
      <c r="A1" s="12" t="s">
        <v>2825</v>
      </c>
      <c r="H1" s="13" t="s">
        <v>56</v>
      </c>
    </row>
    <row r="2" spans="1:8" ht="30" customHeight="1">
      <c r="A2" s="193" t="s">
        <v>2826</v>
      </c>
      <c r="B2" s="193"/>
      <c r="C2" s="193"/>
      <c r="D2" s="193"/>
      <c r="E2" s="193"/>
      <c r="F2" s="193"/>
      <c r="G2" s="193"/>
      <c r="H2" s="193"/>
    </row>
    <row r="3" spans="1:8" ht="18" customHeight="1">
      <c r="A3" s="12"/>
      <c r="H3" s="13" t="s">
        <v>3</v>
      </c>
    </row>
    <row r="4" spans="1:8" ht="27.6" customHeight="1">
      <c r="A4" s="194" t="s">
        <v>2827</v>
      </c>
      <c r="B4" s="195"/>
      <c r="C4" s="195"/>
      <c r="D4" s="196"/>
      <c r="E4" s="194" t="s">
        <v>2828</v>
      </c>
      <c r="F4" s="195"/>
      <c r="G4" s="195"/>
      <c r="H4" s="196"/>
    </row>
    <row r="5" spans="1:8" ht="35.25" customHeight="1">
      <c r="A5" s="14" t="s">
        <v>2566</v>
      </c>
      <c r="B5" s="15" t="s">
        <v>6</v>
      </c>
      <c r="C5" s="15" t="s">
        <v>7</v>
      </c>
      <c r="D5" s="15" t="s">
        <v>36</v>
      </c>
      <c r="E5" s="14" t="s">
        <v>2566</v>
      </c>
      <c r="F5" s="15" t="s">
        <v>6</v>
      </c>
      <c r="G5" s="15" t="s">
        <v>7</v>
      </c>
      <c r="H5" s="15" t="s">
        <v>36</v>
      </c>
    </row>
    <row r="6" spans="1:8" s="8" customFormat="1" ht="27" customHeight="1">
      <c r="A6" s="16" t="s">
        <v>2829</v>
      </c>
      <c r="B6" s="17"/>
      <c r="C6" s="17"/>
      <c r="D6" s="18" t="str">
        <f t="shared" ref="D6:D17" si="0">IF(B6=0,"",C6/B6*100)</f>
        <v/>
      </c>
      <c r="E6" s="16" t="s">
        <v>2830</v>
      </c>
      <c r="F6" s="19"/>
      <c r="G6" s="19"/>
      <c r="H6" s="18" t="str">
        <f t="shared" ref="H6:H17" si="1">IF(F6=0,"",G6/F6*100)</f>
        <v/>
      </c>
    </row>
    <row r="7" spans="1:8" s="8" customFormat="1" ht="27" customHeight="1">
      <c r="A7" s="16" t="s">
        <v>2831</v>
      </c>
      <c r="B7" s="17"/>
      <c r="C7" s="17"/>
      <c r="D7" s="18" t="str">
        <f t="shared" si="0"/>
        <v/>
      </c>
      <c r="E7" s="16" t="s">
        <v>2832</v>
      </c>
      <c r="F7" s="20"/>
      <c r="G7" s="19"/>
      <c r="H7" s="18" t="str">
        <f t="shared" si="1"/>
        <v/>
      </c>
    </row>
    <row r="8" spans="1:8" s="8" customFormat="1" ht="27" customHeight="1">
      <c r="A8" s="16" t="s">
        <v>2833</v>
      </c>
      <c r="B8" s="17"/>
      <c r="C8" s="17"/>
      <c r="D8" s="18" t="str">
        <f t="shared" si="0"/>
        <v/>
      </c>
      <c r="E8" s="16" t="s">
        <v>2834</v>
      </c>
      <c r="F8" s="19"/>
      <c r="G8" s="19"/>
      <c r="H8" s="18" t="str">
        <f t="shared" si="1"/>
        <v/>
      </c>
    </row>
    <row r="9" spans="1:8" s="8" customFormat="1" ht="27" customHeight="1">
      <c r="A9" s="16" t="s">
        <v>2835</v>
      </c>
      <c r="B9" s="17"/>
      <c r="C9" s="17"/>
      <c r="D9" s="18" t="str">
        <f t="shared" si="0"/>
        <v/>
      </c>
      <c r="E9" s="16" t="s">
        <v>2836</v>
      </c>
      <c r="F9" s="19"/>
      <c r="G9" s="19"/>
      <c r="H9" s="18" t="str">
        <f t="shared" si="1"/>
        <v/>
      </c>
    </row>
    <row r="10" spans="1:8" s="8" customFormat="1" ht="27" customHeight="1">
      <c r="A10" s="16" t="s">
        <v>2837</v>
      </c>
      <c r="B10" s="17">
        <v>37.159999999999997</v>
      </c>
      <c r="C10" s="130">
        <v>26</v>
      </c>
      <c r="D10" s="18">
        <f t="shared" si="0"/>
        <v>69.967707212055984</v>
      </c>
      <c r="E10" s="16" t="s">
        <v>2838</v>
      </c>
      <c r="F10" s="19">
        <v>37.159999999999997</v>
      </c>
      <c r="G10" s="131">
        <v>26</v>
      </c>
      <c r="H10" s="18">
        <f t="shared" si="1"/>
        <v>69.967707212055984</v>
      </c>
    </row>
    <row r="11" spans="1:8" s="8" customFormat="1" ht="27" customHeight="1">
      <c r="A11" s="16"/>
      <c r="B11" s="17"/>
      <c r="C11" s="17"/>
      <c r="D11" s="18"/>
      <c r="E11" s="16" t="s">
        <v>2839</v>
      </c>
      <c r="F11" s="19"/>
      <c r="G11" s="19"/>
      <c r="H11" s="18" t="str">
        <f t="shared" si="1"/>
        <v/>
      </c>
    </row>
    <row r="12" spans="1:8" s="8" customFormat="1" ht="27" customHeight="1">
      <c r="A12" s="14" t="s">
        <v>2840</v>
      </c>
      <c r="B12" s="21">
        <f>SUM(B6:B10)</f>
        <v>37.159999999999997</v>
      </c>
      <c r="C12" s="132">
        <f>SUM(C6:C10)</f>
        <v>26</v>
      </c>
      <c r="D12" s="18">
        <f t="shared" si="0"/>
        <v>69.967707212055984</v>
      </c>
      <c r="E12" s="14" t="s">
        <v>2841</v>
      </c>
      <c r="F12" s="22">
        <f>SUM(F6:F10)</f>
        <v>37.159999999999997</v>
      </c>
      <c r="G12" s="133">
        <f>SUM(G6:G10)</f>
        <v>26</v>
      </c>
      <c r="H12" s="18">
        <f t="shared" si="1"/>
        <v>69.967707212055984</v>
      </c>
    </row>
    <row r="13" spans="1:8" s="8" customFormat="1" ht="27" customHeight="1">
      <c r="A13" s="23" t="s">
        <v>2842</v>
      </c>
      <c r="B13" s="21">
        <f>SUM(B14:B16)</f>
        <v>0</v>
      </c>
      <c r="C13" s="21">
        <f>SUM(C14:C16)</f>
        <v>0</v>
      </c>
      <c r="D13" s="18" t="str">
        <f t="shared" si="0"/>
        <v/>
      </c>
      <c r="E13" s="23" t="s">
        <v>2717</v>
      </c>
      <c r="F13" s="22">
        <f>SUM(F14:F16)</f>
        <v>0</v>
      </c>
      <c r="G13" s="22">
        <f>SUM(G14:G16)</f>
        <v>0</v>
      </c>
      <c r="H13" s="18" t="str">
        <f t="shared" si="1"/>
        <v/>
      </c>
    </row>
    <row r="14" spans="1:8" s="8" customFormat="1" ht="27" customHeight="1">
      <c r="A14" s="24" t="s">
        <v>2843</v>
      </c>
      <c r="B14" s="21"/>
      <c r="C14" s="21"/>
      <c r="D14" s="18" t="str">
        <f t="shared" si="0"/>
        <v/>
      </c>
      <c r="E14" s="24" t="s">
        <v>2844</v>
      </c>
      <c r="F14" s="22"/>
      <c r="G14" s="22"/>
      <c r="H14" s="18" t="str">
        <f t="shared" si="1"/>
        <v/>
      </c>
    </row>
    <row r="15" spans="1:8" s="8" customFormat="1" ht="27" customHeight="1">
      <c r="A15" s="24" t="s">
        <v>2845</v>
      </c>
      <c r="B15" s="21"/>
      <c r="C15" s="21"/>
      <c r="D15" s="18" t="str">
        <f t="shared" si="0"/>
        <v/>
      </c>
      <c r="E15" s="24" t="s">
        <v>2846</v>
      </c>
      <c r="F15" s="22"/>
      <c r="G15" s="22"/>
      <c r="H15" s="18" t="str">
        <f t="shared" si="1"/>
        <v/>
      </c>
    </row>
    <row r="16" spans="1:8" s="8" customFormat="1" ht="27" customHeight="1">
      <c r="A16" s="24" t="s">
        <v>2847</v>
      </c>
      <c r="B16" s="21"/>
      <c r="C16" s="21"/>
      <c r="D16" s="18" t="str">
        <f t="shared" si="0"/>
        <v/>
      </c>
      <c r="E16" s="24" t="s">
        <v>2848</v>
      </c>
      <c r="F16" s="22"/>
      <c r="G16" s="22"/>
      <c r="H16" s="18" t="str">
        <f t="shared" si="1"/>
        <v/>
      </c>
    </row>
    <row r="17" spans="1:8" s="8" customFormat="1" ht="27" customHeight="1">
      <c r="A17" s="14" t="s">
        <v>2567</v>
      </c>
      <c r="B17" s="21">
        <f>B12+B13</f>
        <v>37.159999999999997</v>
      </c>
      <c r="C17" s="21">
        <f>C12+C13</f>
        <v>26</v>
      </c>
      <c r="D17" s="18">
        <f t="shared" si="0"/>
        <v>69.967707212055984</v>
      </c>
      <c r="E17" s="14" t="s">
        <v>2568</v>
      </c>
      <c r="F17" s="22">
        <f>F12+F13</f>
        <v>37.159999999999997</v>
      </c>
      <c r="G17" s="22">
        <f>G12+G13</f>
        <v>26</v>
      </c>
      <c r="H17" s="18">
        <f t="shared" si="1"/>
        <v>69.967707212055984</v>
      </c>
    </row>
    <row r="18" spans="1:8" s="8" customFormat="1" ht="20.100000000000001" customHeight="1">
      <c r="A18" s="25"/>
      <c r="B18" s="10"/>
      <c r="C18" s="10"/>
      <c r="D18" s="10"/>
      <c r="E18" s="10"/>
      <c r="F18" s="11"/>
      <c r="G18" s="11"/>
      <c r="H18" s="10"/>
    </row>
    <row r="19" spans="1:8" s="8" customFormat="1" ht="20.100000000000001" customHeight="1">
      <c r="A19" s="10"/>
      <c r="B19" s="10"/>
      <c r="C19" s="10"/>
      <c r="D19" s="10"/>
      <c r="E19" s="10"/>
      <c r="F19" s="11"/>
      <c r="G19" s="11"/>
      <c r="H19" s="10"/>
    </row>
    <row r="20" spans="1:8" s="8" customFormat="1" ht="20.100000000000001" customHeight="1">
      <c r="A20" s="10"/>
      <c r="B20" s="10"/>
      <c r="C20" s="10"/>
      <c r="D20" s="10"/>
      <c r="E20" s="10"/>
      <c r="F20" s="11"/>
      <c r="G20" s="11"/>
      <c r="H20" s="10"/>
    </row>
    <row r="21" spans="1:8" s="8" customFormat="1" ht="20.100000000000001" customHeight="1">
      <c r="A21" s="10"/>
      <c r="B21" s="10"/>
      <c r="C21" s="10"/>
      <c r="D21" s="10"/>
      <c r="E21" s="10"/>
      <c r="F21" s="11"/>
      <c r="G21" s="11"/>
      <c r="H21" s="10"/>
    </row>
    <row r="22" spans="1:8" ht="20.100000000000001" customHeight="1"/>
    <row r="23" spans="1:8" ht="20.100000000000001" customHeight="1"/>
    <row r="24" spans="1:8" ht="20.100000000000001" customHeight="1"/>
    <row r="25" spans="1:8" ht="20.100000000000001" customHeight="1"/>
    <row r="26" spans="1:8" ht="20.100000000000001" customHeight="1"/>
    <row r="27" spans="1:8" ht="20.100000000000001" customHeight="1"/>
    <row r="28" spans="1:8" ht="20.100000000000001" customHeight="1"/>
    <row r="29" spans="1:8" ht="20.100000000000001" customHeight="1"/>
    <row r="30" spans="1:8" ht="20.100000000000001" customHeight="1"/>
    <row r="31" spans="1:8" ht="20.100000000000001" customHeight="1"/>
    <row r="32" spans="1:8" ht="20.100000000000001" customHeight="1"/>
    <row r="33" spans="1:8" ht="20.100000000000001" customHeight="1"/>
    <row r="34" spans="1:8" ht="20.100000000000001" customHeight="1"/>
    <row r="35" spans="1:8" ht="20.100000000000001" customHeight="1"/>
    <row r="36" spans="1:8" s="9" customFormat="1" ht="20.100000000000001" customHeight="1">
      <c r="A36" s="10"/>
      <c r="B36" s="10"/>
      <c r="C36" s="10"/>
      <c r="D36" s="10"/>
      <c r="E36" s="10"/>
      <c r="F36" s="11"/>
      <c r="G36" s="11"/>
      <c r="H36" s="10"/>
    </row>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sheetData>
  <mergeCells count="3">
    <mergeCell ref="A2:H2"/>
    <mergeCell ref="A4:D4"/>
    <mergeCell ref="E4:H4"/>
  </mergeCells>
  <phoneticPr fontId="22" type="noConversion"/>
  <conditionalFormatting sqref="D6:D17">
    <cfRule type="expression" dxfId="1" priority="3" stopIfTrue="1">
      <formula>含公式的单元格</formula>
    </cfRule>
  </conditionalFormatting>
  <conditionalFormatting sqref="H6:H17">
    <cfRule type="expression" dxfId="0" priority="1" stopIfTrue="1">
      <formula>含公式的单元格</formula>
    </cfRule>
  </conditionalFormatting>
  <printOptions horizontalCentered="1"/>
  <pageMargins left="0.51180555555555596" right="0.51180555555555596" top="0.74791666666666701" bottom="0.74791666666666701"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dimension ref="A1:J10"/>
  <sheetViews>
    <sheetView workbookViewId="0">
      <selection activeCell="C16" sqref="C16"/>
    </sheetView>
  </sheetViews>
  <sheetFormatPr defaultColWidth="13.625" defaultRowHeight="18.600000000000001" customHeight="1"/>
  <cols>
    <col min="1" max="1" width="5.5" style="4" customWidth="1"/>
    <col min="2" max="2" width="19.5" customWidth="1"/>
    <col min="3" max="3" width="41.125" customWidth="1"/>
    <col min="4" max="4" width="13.875" customWidth="1"/>
    <col min="5" max="5" width="11.625" customWidth="1"/>
    <col min="6" max="7" width="11.875" customWidth="1"/>
    <col min="8" max="8" width="16.375" customWidth="1"/>
  </cols>
  <sheetData>
    <row r="1" spans="1:10" ht="18.600000000000001" customHeight="1">
      <c r="B1" t="s">
        <v>2849</v>
      </c>
    </row>
    <row r="2" spans="1:10" ht="33" customHeight="1">
      <c r="A2" s="180" t="s">
        <v>2850</v>
      </c>
      <c r="B2" s="180"/>
      <c r="C2" s="180"/>
      <c r="D2" s="180"/>
      <c r="E2" s="180"/>
      <c r="F2" s="180"/>
      <c r="G2" s="180"/>
      <c r="H2" s="180"/>
      <c r="I2" s="7"/>
      <c r="J2" s="7"/>
    </row>
    <row r="3" spans="1:10" ht="18.600000000000001" customHeight="1">
      <c r="H3" s="5" t="s">
        <v>3</v>
      </c>
    </row>
    <row r="4" spans="1:10" ht="19.899999999999999" customHeight="1">
      <c r="A4" s="192" t="s">
        <v>4</v>
      </c>
      <c r="B4" s="192" t="s">
        <v>35</v>
      </c>
      <c r="C4" s="192" t="s">
        <v>2818</v>
      </c>
      <c r="D4" s="192" t="s">
        <v>2820</v>
      </c>
      <c r="E4" s="192"/>
      <c r="F4" s="192"/>
      <c r="G4" s="192"/>
      <c r="H4" s="187" t="s">
        <v>9</v>
      </c>
    </row>
    <row r="5" spans="1:10" ht="27" customHeight="1">
      <c r="A5" s="192"/>
      <c r="B5" s="192"/>
      <c r="C5" s="192"/>
      <c r="D5" s="2" t="s">
        <v>2603</v>
      </c>
      <c r="E5" s="2" t="s">
        <v>2821</v>
      </c>
      <c r="F5" s="2" t="s">
        <v>2823</v>
      </c>
      <c r="G5" s="2" t="s">
        <v>2824</v>
      </c>
      <c r="H5" s="188"/>
    </row>
    <row r="6" spans="1:10" ht="30" customHeight="1">
      <c r="A6" s="2"/>
      <c r="B6" s="2" t="s">
        <v>2606</v>
      </c>
      <c r="C6" s="6"/>
      <c r="D6" s="129">
        <f>SUM(E6:G6)</f>
        <v>26</v>
      </c>
      <c r="E6" s="128">
        <f>SUM(E7:E10)</f>
        <v>26</v>
      </c>
      <c r="F6" s="128">
        <f t="shared" ref="F6:G6" si="0">SUM(F7:F10)</f>
        <v>0</v>
      </c>
      <c r="G6" s="128">
        <f t="shared" si="0"/>
        <v>0</v>
      </c>
      <c r="H6" s="6"/>
    </row>
    <row r="7" spans="1:10" ht="30" customHeight="1">
      <c r="A7" s="2">
        <v>1</v>
      </c>
      <c r="B7" s="117" t="s">
        <v>2896</v>
      </c>
      <c r="C7" s="117" t="s">
        <v>2896</v>
      </c>
      <c r="D7" s="129">
        <f>SUM(E7:G7)</f>
        <v>26</v>
      </c>
      <c r="E7" s="128">
        <v>26</v>
      </c>
      <c r="F7" s="6"/>
      <c r="G7" s="6"/>
      <c r="H7" s="6"/>
    </row>
    <row r="8" spans="1:10" ht="30" customHeight="1">
      <c r="A8" s="2">
        <v>2</v>
      </c>
      <c r="B8" s="6"/>
      <c r="C8" s="6"/>
      <c r="D8" s="2">
        <f t="shared" ref="D8:D10" si="1">SUM(E8:G8)</f>
        <v>0</v>
      </c>
      <c r="E8" s="6"/>
      <c r="F8" s="6"/>
      <c r="G8" s="6"/>
      <c r="H8" s="6"/>
    </row>
    <row r="9" spans="1:10" ht="30" customHeight="1">
      <c r="A9" s="2">
        <v>3</v>
      </c>
      <c r="B9" s="6"/>
      <c r="C9" s="6"/>
      <c r="D9" s="2">
        <f t="shared" si="1"/>
        <v>0</v>
      </c>
      <c r="E9" s="6"/>
      <c r="F9" s="6"/>
      <c r="G9" s="6"/>
      <c r="H9" s="6"/>
    </row>
    <row r="10" spans="1:10" ht="30" customHeight="1">
      <c r="A10" s="2">
        <v>4</v>
      </c>
      <c r="B10" s="6"/>
      <c r="C10" s="6"/>
      <c r="D10" s="2">
        <f t="shared" si="1"/>
        <v>0</v>
      </c>
      <c r="E10" s="6"/>
      <c r="F10" s="6"/>
      <c r="G10" s="6"/>
      <c r="H10" s="6"/>
    </row>
  </sheetData>
  <mergeCells count="6">
    <mergeCell ref="A2:H2"/>
    <mergeCell ref="D4:G4"/>
    <mergeCell ref="A4:A5"/>
    <mergeCell ref="B4:B5"/>
    <mergeCell ref="C4:C5"/>
    <mergeCell ref="H4:H5"/>
  </mergeCells>
  <phoneticPr fontId="22" type="noConversion"/>
  <pageMargins left="0.70763888888888904" right="0.70763888888888904" top="0.74791666666666701" bottom="0.74791666666666701"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dimension ref="A1:G38"/>
  <sheetViews>
    <sheetView topLeftCell="A22" workbookViewId="0">
      <selection activeCell="C52" sqref="C52"/>
    </sheetView>
  </sheetViews>
  <sheetFormatPr defaultColWidth="11.875" defaultRowHeight="20.45" customHeight="1"/>
  <cols>
    <col min="1" max="1" width="9.75" customWidth="1"/>
    <col min="2" max="2" width="24.25" style="1" customWidth="1"/>
    <col min="3" max="3" width="6.5" customWidth="1"/>
    <col min="4" max="4" width="50.875" customWidth="1"/>
    <col min="5" max="5" width="7.375" customWidth="1"/>
  </cols>
  <sheetData>
    <row r="1" spans="1:5" ht="27.75" customHeight="1">
      <c r="A1" s="197" t="s">
        <v>2851</v>
      </c>
      <c r="B1" s="197"/>
      <c r="C1" s="197"/>
      <c r="D1" s="197"/>
      <c r="E1" s="197"/>
    </row>
    <row r="2" spans="1:5" ht="20.25" customHeight="1">
      <c r="A2" s="2" t="s">
        <v>4</v>
      </c>
      <c r="B2" s="2" t="s">
        <v>2566</v>
      </c>
      <c r="C2" s="2" t="s">
        <v>2852</v>
      </c>
      <c r="D2" s="2" t="s">
        <v>2853</v>
      </c>
      <c r="E2" s="2" t="s">
        <v>9</v>
      </c>
    </row>
    <row r="3" spans="1:5" ht="18.75" customHeight="1">
      <c r="A3" s="2"/>
      <c r="B3" s="3" t="s">
        <v>2854</v>
      </c>
      <c r="C3" s="2">
        <f>SUM(C4:C6)</f>
        <v>93</v>
      </c>
      <c r="D3" s="2"/>
      <c r="E3" s="2"/>
    </row>
    <row r="4" spans="1:5" ht="34.5" customHeight="1">
      <c r="A4" s="2">
        <v>1</v>
      </c>
      <c r="B4" s="3" t="s">
        <v>2855</v>
      </c>
      <c r="C4" s="2">
        <v>58</v>
      </c>
      <c r="D4" s="111" t="s">
        <v>2894</v>
      </c>
      <c r="E4" s="2"/>
    </row>
    <row r="5" spans="1:5" ht="20.100000000000001" customHeight="1">
      <c r="A5" s="2">
        <v>2</v>
      </c>
      <c r="B5" s="3" t="s">
        <v>2856</v>
      </c>
      <c r="D5" s="110"/>
      <c r="E5" s="2"/>
    </row>
    <row r="6" spans="1:5" ht="20.100000000000001" customHeight="1">
      <c r="A6" s="2">
        <v>3</v>
      </c>
      <c r="B6" s="3" t="s">
        <v>2857</v>
      </c>
      <c r="C6" s="2">
        <v>35</v>
      </c>
      <c r="D6" s="110" t="s">
        <v>2895</v>
      </c>
      <c r="E6" s="2"/>
    </row>
    <row r="7" spans="1:5" ht="20.100000000000001" customHeight="1">
      <c r="A7" s="2"/>
      <c r="B7" s="3" t="s">
        <v>2858</v>
      </c>
      <c r="C7" s="2">
        <f>SUM(C8:C9)</f>
        <v>58</v>
      </c>
      <c r="D7" s="112"/>
      <c r="E7" s="2"/>
    </row>
    <row r="8" spans="1:5" ht="20.100000000000001" customHeight="1">
      <c r="A8" s="2">
        <v>4</v>
      </c>
      <c r="B8" s="3" t="s">
        <v>2859</v>
      </c>
      <c r="C8" s="2">
        <v>28</v>
      </c>
      <c r="D8" s="110">
        <v>2010301</v>
      </c>
      <c r="E8" s="2"/>
    </row>
    <row r="9" spans="1:5" ht="20.100000000000001" customHeight="1">
      <c r="A9" s="2">
        <v>5</v>
      </c>
      <c r="B9" s="3" t="s">
        <v>2860</v>
      </c>
      <c r="C9" s="2">
        <v>30</v>
      </c>
      <c r="D9" s="113" t="s">
        <v>2890</v>
      </c>
      <c r="E9" s="2"/>
    </row>
    <row r="10" spans="1:5" ht="20.100000000000001" customHeight="1">
      <c r="A10" s="2"/>
      <c r="B10" s="3" t="s">
        <v>2861</v>
      </c>
      <c r="C10" s="2">
        <f>SUM(C11:C13)</f>
        <v>11</v>
      </c>
      <c r="D10" s="112"/>
      <c r="E10" s="2"/>
    </row>
    <row r="11" spans="1:5" ht="20.100000000000001" customHeight="1">
      <c r="A11" s="2">
        <v>6</v>
      </c>
      <c r="B11" s="3" t="s">
        <v>2862</v>
      </c>
      <c r="C11" s="110">
        <v>11</v>
      </c>
      <c r="D11" s="110" t="s">
        <v>2891</v>
      </c>
      <c r="E11" s="2"/>
    </row>
    <row r="12" spans="1:5" ht="20.100000000000001" customHeight="1">
      <c r="A12" s="2">
        <v>7</v>
      </c>
      <c r="B12" s="3" t="s">
        <v>2863</v>
      </c>
      <c r="C12" s="2"/>
      <c r="D12" s="112"/>
      <c r="E12" s="2"/>
    </row>
    <row r="13" spans="1:5" ht="20.100000000000001" customHeight="1">
      <c r="A13" s="2">
        <v>8</v>
      </c>
      <c r="B13" s="3" t="s">
        <v>2864</v>
      </c>
      <c r="C13" s="2"/>
      <c r="D13" s="112"/>
      <c r="E13" s="2"/>
    </row>
    <row r="14" spans="1:5" ht="20.100000000000001" customHeight="1">
      <c r="A14" s="2"/>
      <c r="B14" s="3" t="s">
        <v>2865</v>
      </c>
      <c r="C14" s="2">
        <f>SUM(C15:C29)</f>
        <v>258</v>
      </c>
      <c r="D14" s="112"/>
      <c r="E14" s="2"/>
    </row>
    <row r="15" spans="1:5" ht="20.100000000000001" customHeight="1">
      <c r="A15" s="2">
        <v>9</v>
      </c>
      <c r="B15" s="3" t="s">
        <v>2866</v>
      </c>
      <c r="C15" s="115">
        <v>12</v>
      </c>
      <c r="D15" s="110">
        <v>2080899</v>
      </c>
      <c r="E15" s="2"/>
    </row>
    <row r="16" spans="1:5" ht="20.100000000000001" customHeight="1">
      <c r="A16" s="2">
        <v>10</v>
      </c>
      <c r="B16" s="3" t="s">
        <v>2867</v>
      </c>
      <c r="C16" s="115">
        <v>27</v>
      </c>
      <c r="D16" s="110">
        <v>2080806</v>
      </c>
      <c r="E16" s="2"/>
    </row>
    <row r="17" spans="1:5" ht="20.100000000000001" customHeight="1">
      <c r="A17" s="2">
        <v>11</v>
      </c>
      <c r="B17" s="3" t="s">
        <v>2868</v>
      </c>
      <c r="C17" s="115">
        <v>4</v>
      </c>
      <c r="D17" s="110">
        <v>2080801</v>
      </c>
      <c r="E17" s="2"/>
    </row>
    <row r="18" spans="1:5" ht="20.100000000000001" customHeight="1">
      <c r="A18" s="2">
        <v>12</v>
      </c>
      <c r="B18" s="3" t="s">
        <v>2869</v>
      </c>
      <c r="C18" s="115">
        <v>52</v>
      </c>
      <c r="D18" s="110">
        <v>2080803</v>
      </c>
      <c r="E18" s="2"/>
    </row>
    <row r="19" spans="1:5" ht="20.100000000000001" customHeight="1">
      <c r="A19" s="2">
        <v>13</v>
      </c>
      <c r="B19" s="3" t="s">
        <v>2870</v>
      </c>
      <c r="C19" s="115">
        <v>0</v>
      </c>
      <c r="D19" s="110"/>
      <c r="E19" s="2"/>
    </row>
    <row r="20" spans="1:5" ht="20.100000000000001" customHeight="1">
      <c r="A20" s="2">
        <v>14</v>
      </c>
      <c r="B20" s="3" t="s">
        <v>2871</v>
      </c>
      <c r="C20" s="115">
        <v>12</v>
      </c>
      <c r="D20" s="110">
        <v>2080802</v>
      </c>
      <c r="E20" s="2"/>
    </row>
    <row r="21" spans="1:5" ht="20.100000000000001" customHeight="1">
      <c r="A21" s="2">
        <v>15</v>
      </c>
      <c r="B21" s="3" t="s">
        <v>2872</v>
      </c>
      <c r="C21" s="115">
        <v>4</v>
      </c>
      <c r="D21" s="110">
        <v>2080899</v>
      </c>
      <c r="E21" s="2"/>
    </row>
    <row r="22" spans="1:5" ht="20.100000000000001" customHeight="1">
      <c r="A22" s="2">
        <v>16</v>
      </c>
      <c r="B22" s="3" t="s">
        <v>2873</v>
      </c>
      <c r="C22" s="115">
        <v>1</v>
      </c>
      <c r="D22" s="110">
        <v>2082501</v>
      </c>
      <c r="E22" s="2"/>
    </row>
    <row r="23" spans="1:5" ht="20.100000000000001" customHeight="1">
      <c r="A23" s="2">
        <v>17</v>
      </c>
      <c r="B23" s="3" t="s">
        <v>2874</v>
      </c>
      <c r="C23" s="115"/>
      <c r="D23" s="110"/>
      <c r="E23" s="2"/>
    </row>
    <row r="24" spans="1:5" ht="20.100000000000001" customHeight="1">
      <c r="A24" s="2">
        <v>18</v>
      </c>
      <c r="B24" s="3" t="s">
        <v>2875</v>
      </c>
      <c r="C24" s="115">
        <v>5</v>
      </c>
      <c r="D24" s="110">
        <v>2080803</v>
      </c>
      <c r="E24" s="2"/>
    </row>
    <row r="25" spans="1:5" ht="20.100000000000001" customHeight="1">
      <c r="A25" s="2">
        <v>19</v>
      </c>
      <c r="B25" s="3" t="s">
        <v>2876</v>
      </c>
      <c r="C25" s="115"/>
      <c r="D25" s="110"/>
      <c r="E25" s="2"/>
    </row>
    <row r="26" spans="1:5" ht="20.100000000000001" customHeight="1">
      <c r="A26" s="2">
        <v>20</v>
      </c>
      <c r="B26" s="3" t="s">
        <v>2877</v>
      </c>
      <c r="C26" s="115">
        <v>1</v>
      </c>
      <c r="D26" s="110">
        <v>2089999</v>
      </c>
      <c r="E26" s="2"/>
    </row>
    <row r="27" spans="1:5" ht="20.100000000000001" customHeight="1">
      <c r="A27" s="2">
        <v>21</v>
      </c>
      <c r="B27" s="3" t="s">
        <v>2878</v>
      </c>
      <c r="C27" s="115">
        <v>4</v>
      </c>
      <c r="D27" s="110">
        <v>2080801</v>
      </c>
      <c r="E27" s="2"/>
    </row>
    <row r="28" spans="1:5" ht="20.100000000000001" customHeight="1">
      <c r="A28" s="2">
        <v>22</v>
      </c>
      <c r="B28" s="3" t="s">
        <v>2879</v>
      </c>
      <c r="C28" s="115">
        <v>5</v>
      </c>
      <c r="D28" s="110">
        <v>2081001</v>
      </c>
      <c r="E28" s="2"/>
    </row>
    <row r="29" spans="1:5" ht="20.100000000000001" customHeight="1">
      <c r="A29" s="2">
        <v>23</v>
      </c>
      <c r="B29" s="3" t="s">
        <v>2880</v>
      </c>
      <c r="C29" s="115">
        <v>131</v>
      </c>
      <c r="D29" s="110" t="s">
        <v>2893</v>
      </c>
      <c r="E29" s="2"/>
    </row>
    <row r="30" spans="1:5" ht="20.100000000000001" customHeight="1">
      <c r="A30" s="2">
        <v>24</v>
      </c>
      <c r="B30" s="3" t="s">
        <v>2881</v>
      </c>
      <c r="C30" s="115">
        <v>14</v>
      </c>
      <c r="D30" s="110">
        <v>2082502</v>
      </c>
      <c r="E30" s="2"/>
    </row>
    <row r="31" spans="1:5" ht="20.100000000000001" customHeight="1">
      <c r="A31" s="2"/>
      <c r="B31" s="3" t="s">
        <v>2882</v>
      </c>
      <c r="C31" s="2">
        <f>SUM(C32:C38)</f>
        <v>229</v>
      </c>
      <c r="D31" s="112"/>
      <c r="E31" s="2"/>
    </row>
    <row r="32" spans="1:5" ht="20.100000000000001" customHeight="1">
      <c r="A32" s="2">
        <v>25</v>
      </c>
      <c r="B32" s="3" t="s">
        <v>2883</v>
      </c>
      <c r="C32" s="110">
        <v>11</v>
      </c>
      <c r="D32" s="110">
        <v>2130705</v>
      </c>
      <c r="E32" s="2"/>
    </row>
    <row r="33" spans="1:7" ht="20.100000000000001" customHeight="1">
      <c r="A33" s="2">
        <v>26</v>
      </c>
      <c r="B33" s="3" t="s">
        <v>2884</v>
      </c>
      <c r="C33" s="110">
        <v>1</v>
      </c>
      <c r="D33" s="110">
        <v>2080208</v>
      </c>
      <c r="E33" s="2"/>
    </row>
    <row r="34" spans="1:7" ht="20.100000000000001" customHeight="1">
      <c r="A34" s="2">
        <v>27</v>
      </c>
      <c r="B34" s="3" t="s">
        <v>2885</v>
      </c>
      <c r="C34" s="114">
        <v>48</v>
      </c>
      <c r="D34" s="110" t="s">
        <v>2892</v>
      </c>
      <c r="E34" s="2"/>
    </row>
    <row r="35" spans="1:7" ht="20.100000000000001" customHeight="1">
      <c r="A35" s="2">
        <v>28</v>
      </c>
      <c r="B35" s="3" t="s">
        <v>2886</v>
      </c>
      <c r="C35" s="114">
        <v>80</v>
      </c>
      <c r="D35" s="110">
        <v>2130799</v>
      </c>
      <c r="E35" s="2"/>
    </row>
    <row r="36" spans="1:7" ht="20.100000000000001" customHeight="1">
      <c r="A36" s="2">
        <v>29</v>
      </c>
      <c r="B36" s="3" t="s">
        <v>2887</v>
      </c>
      <c r="C36" s="114">
        <v>12</v>
      </c>
      <c r="D36" s="110">
        <v>2130799</v>
      </c>
      <c r="E36" s="2"/>
    </row>
    <row r="37" spans="1:7" ht="20.100000000000001" customHeight="1">
      <c r="A37" s="2">
        <v>30</v>
      </c>
      <c r="B37" s="3" t="s">
        <v>2888</v>
      </c>
      <c r="C37" s="114">
        <v>5</v>
      </c>
      <c r="D37" s="110">
        <v>2130799</v>
      </c>
      <c r="E37" s="2"/>
    </row>
    <row r="38" spans="1:7" ht="20.100000000000001" customHeight="1">
      <c r="A38" s="2">
        <v>31</v>
      </c>
      <c r="B38" s="3" t="s">
        <v>2889</v>
      </c>
      <c r="C38" s="115">
        <v>72</v>
      </c>
      <c r="D38" s="110">
        <v>2013299</v>
      </c>
      <c r="E38" s="2"/>
      <c r="F38" s="116"/>
      <c r="G38" s="116"/>
    </row>
  </sheetData>
  <mergeCells count="1">
    <mergeCell ref="A1:E1"/>
  </mergeCells>
  <phoneticPr fontId="22" type="noConversion"/>
  <pageMargins left="0.70763888888888904" right="0.70763888888888904" top="0.33888888888888902" bottom="0.46875" header="0.16875000000000001" footer="0.31388888888888899"/>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5</vt:i4>
      </vt:variant>
    </vt:vector>
  </HeadingPairs>
  <TitlesOfParts>
    <vt:vector size="13" baseType="lpstr">
      <vt:lpstr>收入表</vt:lpstr>
      <vt:lpstr>支出表</vt:lpstr>
      <vt:lpstr>收支总表</vt:lpstr>
      <vt:lpstr>基本支出明细表</vt:lpstr>
      <vt:lpstr>项目支出明细表</vt:lpstr>
      <vt:lpstr>政府性基金预算收支表</vt:lpstr>
      <vt:lpstr>政府性基金项目支出明细表</vt:lpstr>
      <vt:lpstr>乡镇基本信息</vt:lpstr>
      <vt:lpstr>基本支出明细表!Print_Titles</vt:lpstr>
      <vt:lpstr>乡镇基本信息!Print_Titles</vt:lpstr>
      <vt:lpstr>项目支出明细表!Print_Titles</vt:lpstr>
      <vt:lpstr>政府性基金项目支出明细表!Print_Titles</vt:lpstr>
      <vt:lpstr>支出表!Print_Titles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WRGHO</cp:lastModifiedBy>
  <dcterms:created xsi:type="dcterms:W3CDTF">2006-09-13T11:21:00Z</dcterms:created>
  <dcterms:modified xsi:type="dcterms:W3CDTF">2022-09-14T11:11:47Z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2052-10.8.0.6370</vt:lpwstr>
  </property>
</Properties>
</file>