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5" windowHeight="1035" activeTab="12"/>
  </bookViews>
  <sheets>
    <sheet name="封面" sheetId="1" r:id="rId1"/>
    <sheet name="目录" sheetId="2" r:id="rId2"/>
    <sheet name="表1" sheetId="3" r:id="rId3"/>
    <sheet name="表1-1" sheetId="4" r:id="rId4"/>
    <sheet name="表2" sheetId="5" r:id="rId5"/>
    <sheet name="表3" sheetId="6" r:id="rId6"/>
    <sheet name="表4" sheetId="7" r:id="rId7"/>
    <sheet name="表5" sheetId="8" r:id="rId8"/>
    <sheet name="表6" sheetId="9" r:id="rId9"/>
    <sheet name="表7" sheetId="10" r:id="rId10"/>
    <sheet name="表7-1" sheetId="11" r:id="rId11"/>
    <sheet name="表8" sheetId="12" r:id="rId12"/>
    <sheet name="表9" sheetId="13" r:id="rId13"/>
    <sheet name="表10" sheetId="14" r:id="rId14"/>
    <sheet name="表10-1" sheetId="15" r:id="rId15"/>
    <sheet name="表11" sheetId="16" r:id="rId16"/>
    <sheet name="表12" sheetId="17" r:id="rId17"/>
    <sheet name="表13" sheetId="18" r:id="rId18"/>
    <sheet name="表14" sheetId="19" r:id="rId19"/>
    <sheet name="Sheet1" sheetId="20" r:id="rId20"/>
    <sheet name="Sheet2" sheetId="21" r:id="rId21"/>
  </sheets>
  <definedNames>
    <definedName name="_xlnm.Print_Area" localSheetId="2">'表1'!$A$1:$H$33</definedName>
    <definedName name="_xlnm.Print_Area" localSheetId="13">'表10'!$A$1:$H$14</definedName>
    <definedName name="_xlnm.Print_Area" localSheetId="14">'表10-1'!$A$1:$H$14</definedName>
    <definedName name="_xlnm.Print_Area" localSheetId="3">'表1-1'!$A$1:$H$35</definedName>
    <definedName name="_xlnm.Print_Area" localSheetId="8">'表6'!$A$1:$B$35</definedName>
    <definedName name="_xlnm.Print_Titles" localSheetId="2">'表1'!$4:$4</definedName>
    <definedName name="_xlnm.Print_Titles" localSheetId="3">'表1-1'!$4:$4</definedName>
    <definedName name="_xlnm.Print_Titles" localSheetId="17">'表13'!$4:$4</definedName>
    <definedName name="_xlnm.Print_Titles" localSheetId="4">'表2'!$2:$5</definedName>
    <definedName name="_xlnm.Print_Titles" localSheetId="5">'表3'!$5:$5</definedName>
    <definedName name="_xlnm.Print_Titles" localSheetId="6">'表4'!$4:$4</definedName>
    <definedName name="_xlnm.Print_Titles" localSheetId="7">'表5'!$5:$6</definedName>
    <definedName name="_xlnm.Print_Titles" localSheetId="11">'表8'!$A:$A,'表8'!$2:$4</definedName>
  </definedNames>
  <calcPr fullCalcOnLoad="1"/>
</workbook>
</file>

<file path=xl/sharedStrings.xml><?xml version="1.0" encoding="utf-8"?>
<sst xmlns="http://schemas.openxmlformats.org/spreadsheetml/2006/main" count="1385" uniqueCount="1043">
  <si>
    <t xml:space="preserve">    县级基本财力保障机制奖补资金收入</t>
  </si>
  <si>
    <t xml:space="preserve">  水利</t>
  </si>
  <si>
    <t xml:space="preserve">  税收事务</t>
  </si>
  <si>
    <t xml:space="preserve">    其他体育支出</t>
  </si>
  <si>
    <t xml:space="preserve">    水路运输管理支出</t>
  </si>
  <si>
    <t xml:space="preserve">    物价管理</t>
  </si>
  <si>
    <t xml:space="preserve">  保障性安居工程支出</t>
  </si>
  <si>
    <t xml:space="preserve">    协税护税</t>
  </si>
  <si>
    <t>0.12</t>
  </si>
  <si>
    <t xml:space="preserve">    其他公共卫生支出</t>
  </si>
  <si>
    <t>0.16</t>
  </si>
  <si>
    <t xml:space="preserve">    其他残疾人事业支出</t>
  </si>
  <si>
    <t xml:space="preserve">  公路水路运输</t>
  </si>
  <si>
    <t xml:space="preserve">  发展与改革事务</t>
  </si>
  <si>
    <t>三峡水库库区基金收入</t>
  </si>
  <si>
    <t xml:space="preserve">    地方自然灾害生活补助</t>
  </si>
  <si>
    <t xml:space="preserve">    义务兵优待</t>
  </si>
  <si>
    <t xml:space="preserve">  人大事务</t>
  </si>
  <si>
    <t>　　资源勘探信息等</t>
  </si>
  <si>
    <t xml:space="preserve">    车辆购置税用于农村公路建设支出</t>
  </si>
  <si>
    <t xml:space="preserve">    农业保险保费补贴</t>
  </si>
  <si>
    <t xml:space="preserve">    其他普通教育支出</t>
  </si>
  <si>
    <t xml:space="preserve">  国防动员</t>
  </si>
  <si>
    <t xml:space="preserve">  建设市场管理与监督(款)</t>
  </si>
  <si>
    <t xml:space="preserve">    信息化建设</t>
  </si>
  <si>
    <t xml:space="preserve">  特困人员救助供养</t>
  </si>
  <si>
    <t xml:space="preserve">    社会保障和就业</t>
  </si>
  <si>
    <t xml:space="preserve">    基础设施建设和经济发展</t>
  </si>
  <si>
    <t xml:space="preserve">  组织事务</t>
  </si>
  <si>
    <t xml:space="preserve">  档案事务</t>
  </si>
  <si>
    <t xml:space="preserve">    一般行政管理事务</t>
  </si>
  <si>
    <t xml:space="preserve">    城乡社区环境卫生(项)</t>
  </si>
  <si>
    <t xml:space="preserve">    政务公开审批</t>
  </si>
  <si>
    <t xml:space="preserve">    其他城乡社区住宅支出</t>
  </si>
  <si>
    <t xml:space="preserve">    其他涉外发展服务支出</t>
  </si>
  <si>
    <t xml:space="preserve">    人大会议</t>
  </si>
  <si>
    <t xml:space="preserve">    森林资源管理</t>
  </si>
  <si>
    <t xml:space="preserve">    事业单位医疗</t>
  </si>
  <si>
    <t xml:space="preserve">    城市社区卫生机构</t>
  </si>
  <si>
    <t xml:space="preserve">    老年福利</t>
  </si>
  <si>
    <t xml:space="preserve">    大气</t>
  </si>
  <si>
    <t xml:space="preserve">  其他科学技术支出(款)</t>
  </si>
  <si>
    <t xml:space="preserve">    城市特困人员救助供养支出</t>
  </si>
  <si>
    <t xml:space="preserve">  财政对基本医疗保险基金的补助</t>
  </si>
  <si>
    <t xml:space="preserve">    地质灾害防治</t>
  </si>
  <si>
    <t xml:space="preserve">    其他教育管理事务支出</t>
  </si>
  <si>
    <t xml:space="preserve">  统计信息事务</t>
  </si>
  <si>
    <t>一、一般公共服务支出</t>
  </si>
  <si>
    <t xml:space="preserve">    其他水利支出</t>
  </si>
  <si>
    <t xml:space="preserve">    工程建设标准规范编制与监管</t>
  </si>
  <si>
    <t xml:space="preserve">    学前教育</t>
  </si>
  <si>
    <t>0.8</t>
  </si>
  <si>
    <t>0.4</t>
  </si>
  <si>
    <t xml:space="preserve">  三峡水库库区基金支出</t>
  </si>
  <si>
    <t xml:space="preserve">    其他共产党事务支出(项)</t>
  </si>
  <si>
    <t xml:space="preserve">  人力资源事务</t>
  </si>
  <si>
    <t xml:space="preserve">    一般公共服务</t>
  </si>
  <si>
    <t xml:space="preserve">  住房改革支出</t>
  </si>
  <si>
    <t xml:space="preserve">    计划生育服务</t>
  </si>
  <si>
    <t xml:space="preserve">    行政单位医疗</t>
  </si>
  <si>
    <t xml:space="preserve">  污染防治</t>
  </si>
  <si>
    <t xml:space="preserve">  残疾人事业</t>
  </si>
  <si>
    <t>　　教育</t>
  </si>
  <si>
    <t xml:space="preserve">  国有资产监管</t>
  </si>
  <si>
    <t xml:space="preserve">  统战事务</t>
  </si>
  <si>
    <t xml:space="preserve">    其他环境监测与监察支出</t>
  </si>
  <si>
    <t xml:space="preserve">    均衡性转移支付收入</t>
  </si>
  <si>
    <t xml:space="preserve">    成品油价格改革补贴其他支出</t>
  </si>
  <si>
    <t xml:space="preserve">    农村籍退役士兵老年生活补助</t>
  </si>
  <si>
    <t xml:space="preserve">  公共卫生</t>
  </si>
  <si>
    <t xml:space="preserve">    高中教育</t>
  </si>
  <si>
    <t xml:space="preserve">  医疗救助</t>
  </si>
  <si>
    <t xml:space="preserve">    农林水</t>
  </si>
  <si>
    <t xml:space="preserve">    律师公证管理</t>
  </si>
  <si>
    <t xml:space="preserve">    中小企业发展专项</t>
  </si>
  <si>
    <t xml:space="preserve">    机关事业单位基本养老保险缴费支出</t>
  </si>
  <si>
    <t xml:space="preserve">  教育管理事务</t>
  </si>
  <si>
    <t xml:space="preserve">    乡镇卫生院</t>
  </si>
  <si>
    <t>0.23</t>
  </si>
  <si>
    <t xml:space="preserve">    棚户区改造</t>
  </si>
  <si>
    <t xml:space="preserve">    其他税收收入</t>
  </si>
  <si>
    <t xml:space="preserve">    征地和拆迁补偿支出</t>
  </si>
  <si>
    <t xml:space="preserve">    资源税</t>
  </si>
  <si>
    <t xml:space="preserve">    城镇土地使用税</t>
  </si>
  <si>
    <t xml:space="preserve">    森林生态效益补偿</t>
  </si>
  <si>
    <t xml:space="preserve">    其他节能环保支出(项)</t>
  </si>
  <si>
    <t xml:space="preserve">    其他社会保障和就业支出(项)</t>
  </si>
  <si>
    <t xml:space="preserve">  污染减排</t>
  </si>
  <si>
    <t xml:space="preserve">  环境监测与监察</t>
  </si>
  <si>
    <t xml:space="preserve">    贫困地区转移支付收入</t>
  </si>
  <si>
    <t xml:space="preserve">    旅游宣传</t>
  </si>
  <si>
    <t xml:space="preserve">    其他一般公共服务支出(项)</t>
  </si>
  <si>
    <t xml:space="preserve">  商业流通事务</t>
  </si>
  <si>
    <t xml:space="preserve">  其他一般公共服务支出(款)</t>
  </si>
  <si>
    <t xml:space="preserve">  其他节能环保支出(款)</t>
  </si>
  <si>
    <t xml:space="preserve">    其他宣传事务支出</t>
  </si>
  <si>
    <t xml:space="preserve">  纪检监察事务</t>
  </si>
  <si>
    <t xml:space="preserve">  政府办公厅(室)及相关机构事务</t>
  </si>
  <si>
    <t xml:space="preserve">  能源节约利用(款)</t>
  </si>
  <si>
    <t xml:space="preserve">    死亡抚恤</t>
  </si>
  <si>
    <t xml:space="preserve">    特殊学校教育</t>
  </si>
  <si>
    <t xml:space="preserve">    其他商业流通事务支出</t>
  </si>
  <si>
    <t xml:space="preserve">  科学技术普及</t>
  </si>
  <si>
    <t xml:space="preserve">    信访事务</t>
  </si>
  <si>
    <t xml:space="preserve">  最低生活保障</t>
  </si>
  <si>
    <t>0.11</t>
  </si>
  <si>
    <t xml:space="preserve">    专项收入</t>
  </si>
  <si>
    <t xml:space="preserve">  旅游发展基金支出</t>
  </si>
  <si>
    <t xml:space="preserve">    对高校毕业生到基层任职补助</t>
  </si>
  <si>
    <t xml:space="preserve">  自然生态保护</t>
  </si>
  <si>
    <t>0.19</t>
  </si>
  <si>
    <t>0.15</t>
  </si>
  <si>
    <t>旅游发展基金收入</t>
  </si>
  <si>
    <t xml:space="preserve">    国有资源(资产)有偿使用收入</t>
  </si>
  <si>
    <t>调整预算数</t>
  </si>
  <si>
    <t>　　住房保障</t>
  </si>
  <si>
    <t xml:space="preserve">    对村民委员会和村党支部的补助</t>
  </si>
  <si>
    <t>一、税收收入</t>
  </si>
  <si>
    <t xml:space="preserve">  成品油价格改革对交通运输的补贴</t>
  </si>
  <si>
    <t xml:space="preserve">  普通教育</t>
  </si>
  <si>
    <t xml:space="preserve">    固定数额补助收入</t>
  </si>
  <si>
    <t xml:space="preserve">    在乡复员、退伍军人生活补助</t>
  </si>
  <si>
    <t xml:space="preserve">    机关事业单位职业年金缴费支出</t>
  </si>
  <si>
    <t xml:space="preserve">    结算补助收入</t>
  </si>
  <si>
    <t xml:space="preserve">    图书馆</t>
  </si>
  <si>
    <t xml:space="preserve">    用于残疾人事业的彩票公益金支出</t>
  </si>
  <si>
    <t xml:space="preserve">    农村人畜饮水</t>
  </si>
  <si>
    <t xml:space="preserve">    其他就业补助支出</t>
  </si>
  <si>
    <t xml:space="preserve">    统计抽样调查</t>
  </si>
  <si>
    <t>项目</t>
  </si>
  <si>
    <t xml:space="preserve">  气象事务</t>
  </si>
  <si>
    <t xml:space="preserve">  行政事业单位医疗</t>
  </si>
  <si>
    <t xml:space="preserve">    重点生态功能区转移支付收入</t>
  </si>
  <si>
    <t xml:space="preserve">  中医药</t>
  </si>
  <si>
    <t xml:space="preserve">    广播</t>
  </si>
  <si>
    <t>　　农林水</t>
  </si>
  <si>
    <t xml:space="preserve">    财政委托业务支出</t>
  </si>
  <si>
    <t>　　城乡社区</t>
  </si>
  <si>
    <t xml:space="preserve">  计划生育事务</t>
  </si>
  <si>
    <t xml:space="preserve">    用于社会福利的彩票公益金支出</t>
  </si>
  <si>
    <t xml:space="preserve">    廉租住房</t>
  </si>
  <si>
    <t>0.3</t>
  </si>
  <si>
    <t xml:space="preserve">    其他科学技术支出(项)</t>
  </si>
  <si>
    <t>0.7</t>
  </si>
  <si>
    <t xml:space="preserve">    招商引资</t>
  </si>
  <si>
    <t xml:space="preserve">    体制补助收入</t>
  </si>
  <si>
    <t xml:space="preserve">    扶贫贷款奖补和贴息</t>
  </si>
  <si>
    <t xml:space="preserve">    罚没收入</t>
  </si>
  <si>
    <t xml:space="preserve">    地方政府一般债券付息支出</t>
  </si>
  <si>
    <t>　　交通运输</t>
  </si>
  <si>
    <t xml:space="preserve">  城乡社区环境卫生(款)</t>
  </si>
  <si>
    <t xml:space="preserve">    创业担保贷款贴息</t>
  </si>
  <si>
    <t xml:space="preserve">    其他群众团体事务支出</t>
  </si>
  <si>
    <t xml:space="preserve">  大中型水库移民后期扶持基金支出</t>
  </si>
  <si>
    <t>预算数</t>
  </si>
  <si>
    <t xml:space="preserve">    土地增值税</t>
  </si>
  <si>
    <t xml:space="preserve">  城乡社区规划与管理(款)</t>
  </si>
  <si>
    <t xml:space="preserve">    防汛</t>
  </si>
  <si>
    <t xml:space="preserve">    代表工作</t>
  </si>
  <si>
    <t xml:space="preserve">    契税</t>
  </si>
  <si>
    <t xml:space="preserve">    房产税</t>
  </si>
  <si>
    <t xml:space="preserve">  城乡社区住宅</t>
  </si>
  <si>
    <t xml:space="preserve">  其他生活救助</t>
  </si>
  <si>
    <t xml:space="preserve">    农村最低生活保障金支出</t>
  </si>
  <si>
    <t xml:space="preserve">  民政管理事务</t>
  </si>
  <si>
    <t>0.24</t>
  </si>
  <si>
    <t>0.20</t>
  </si>
  <si>
    <t xml:space="preserve">    固体废弃物与化学品</t>
  </si>
  <si>
    <t xml:space="preserve">    中医(民族医)药专项</t>
  </si>
  <si>
    <t xml:space="preserve">    军队转业干部安置</t>
  </si>
  <si>
    <t xml:space="preserve">  公立医院</t>
  </si>
  <si>
    <t xml:space="preserve">  扶贫</t>
  </si>
  <si>
    <t xml:space="preserve">    事业单位离退休</t>
  </si>
  <si>
    <t>单位：万元</t>
  </si>
  <si>
    <t>大中型水库移民后期扶持基金收入</t>
  </si>
  <si>
    <t xml:space="preserve">  财政事务</t>
  </si>
  <si>
    <t xml:space="preserve">    其他公路水路运输支出</t>
  </si>
  <si>
    <t xml:space="preserve">    扶贫事业机构</t>
  </si>
  <si>
    <t xml:space="preserve">    专项业务</t>
  </si>
  <si>
    <t xml:space="preserve">  其他城乡社区支出(款)</t>
  </si>
  <si>
    <t xml:space="preserve">    气象事业机构</t>
  </si>
  <si>
    <t xml:space="preserve">    公路养护</t>
  </si>
  <si>
    <t xml:space="preserve">  就业补助</t>
  </si>
  <si>
    <t xml:space="preserve">    精神卫生机构</t>
  </si>
  <si>
    <t xml:space="preserve">  涉外发展服务支出</t>
  </si>
  <si>
    <t xml:space="preserve">  支持中小企业发展和管理支出</t>
  </si>
  <si>
    <t>0.18</t>
  </si>
  <si>
    <t>0.14</t>
  </si>
  <si>
    <t xml:space="preserve">    其他财政事务支出</t>
  </si>
  <si>
    <t>0.10</t>
  </si>
  <si>
    <t xml:space="preserve">  公安</t>
  </si>
  <si>
    <t xml:space="preserve">    其他国有资产监管支出</t>
  </si>
  <si>
    <t>决算数</t>
  </si>
  <si>
    <t>　　商业服务业等</t>
  </si>
  <si>
    <t xml:space="preserve">    退役士兵安置</t>
  </si>
  <si>
    <t xml:space="preserve">    农村环境保护</t>
  </si>
  <si>
    <t xml:space="preserve">    其他优抚支出</t>
  </si>
  <si>
    <t>上年结余</t>
  </si>
  <si>
    <t xml:space="preserve">    建设市场管理与监督(项)</t>
  </si>
  <si>
    <t xml:space="preserve">    其他国有土地使用权出让收入安排的支出</t>
  </si>
  <si>
    <t xml:space="preserve">    其他城乡社区管理事务支出</t>
  </si>
  <si>
    <t xml:space="preserve">    社会福利事业单位</t>
  </si>
  <si>
    <t xml:space="preserve">  群众团体事务</t>
  </si>
  <si>
    <t xml:space="preserve">    其他组织事务支出</t>
  </si>
  <si>
    <t xml:space="preserve">    用于体育事业的彩票公益金支出</t>
  </si>
  <si>
    <t xml:space="preserve">    基本公共卫生服务</t>
  </si>
  <si>
    <t xml:space="preserve">    其他农村生活救助</t>
  </si>
  <si>
    <t xml:space="preserve">    其他科学技术普及支出</t>
  </si>
  <si>
    <t xml:space="preserve">    军队移交政府的离退休人员安置</t>
  </si>
  <si>
    <t xml:space="preserve">    其他民政管理事务支出</t>
  </si>
  <si>
    <t xml:space="preserve">  城乡社区公共设施</t>
  </si>
  <si>
    <t xml:space="preserve">    社会发展</t>
  </si>
  <si>
    <t xml:space="preserve">    其他环境保护管理事务支出</t>
  </si>
  <si>
    <t xml:space="preserve">    流浪乞讨人员救助支出</t>
  </si>
  <si>
    <t>　　社会保障和就业</t>
  </si>
  <si>
    <t xml:space="preserve">    其他医疗救助支出</t>
  </si>
  <si>
    <t>0.6</t>
  </si>
  <si>
    <t xml:space="preserve">  其他共产党事务支出(款)</t>
  </si>
  <si>
    <t xml:space="preserve">  基层医疗卫生机构</t>
  </si>
  <si>
    <t>0.2</t>
  </si>
  <si>
    <t xml:space="preserve">    文物保护</t>
  </si>
  <si>
    <t xml:space="preserve">    社区矫正</t>
  </si>
  <si>
    <t xml:space="preserve">    群众文化</t>
  </si>
  <si>
    <t xml:space="preserve">  体育</t>
  </si>
  <si>
    <t xml:space="preserve">    其他一般性转移支付收入</t>
  </si>
  <si>
    <t xml:space="preserve">    初中教育</t>
  </si>
  <si>
    <t xml:space="preserve">    其他扶贫支出</t>
  </si>
  <si>
    <t xml:space="preserve">  社会福利</t>
  </si>
  <si>
    <t xml:space="preserve">    其他城市生活救助</t>
  </si>
  <si>
    <t xml:space="preserve">  党委办公厅(室)及相关机构事务</t>
  </si>
  <si>
    <t xml:space="preserve">    用于教育事业的彩票公益金支出</t>
  </si>
  <si>
    <t xml:space="preserve">    财政对城乡居民基本医疗保险基金的补助</t>
  </si>
  <si>
    <t xml:space="preserve">  地方政府一般债务付息支出</t>
  </si>
  <si>
    <t xml:space="preserve">    其他计划生育事务支出</t>
  </si>
  <si>
    <t xml:space="preserve">    农村特困人员救助供养支出</t>
  </si>
  <si>
    <t xml:space="preserve">    社会保险经办机构</t>
  </si>
  <si>
    <t xml:space="preserve">    兵役征集</t>
  </si>
  <si>
    <t xml:space="preserve">  临时救助</t>
  </si>
  <si>
    <t xml:space="preserve">    政策性社会性支出补助</t>
  </si>
  <si>
    <t xml:space="preserve">  进修及培训</t>
  </si>
  <si>
    <t xml:space="preserve">    综合医院</t>
  </si>
  <si>
    <t xml:space="preserve">    临时救助支出</t>
  </si>
  <si>
    <t xml:space="preserve">    军队移交政府离退休干部管理机构</t>
  </si>
  <si>
    <t xml:space="preserve">    体育场馆</t>
  </si>
  <si>
    <t xml:space="preserve">    普法宣传</t>
  </si>
  <si>
    <t xml:space="preserve">  抚恤</t>
  </si>
  <si>
    <t xml:space="preserve">  天然林保护</t>
  </si>
  <si>
    <t xml:space="preserve">    行政运行</t>
  </si>
  <si>
    <t xml:space="preserve">    水体</t>
  </si>
  <si>
    <t xml:space="preserve">  环境保护管理事务</t>
  </si>
  <si>
    <t xml:space="preserve">    其他公安支出</t>
  </si>
  <si>
    <t xml:space="preserve">    增值税</t>
  </si>
  <si>
    <t xml:space="preserve">    殡葬</t>
  </si>
  <si>
    <t xml:space="preserve">    小学教育</t>
  </si>
  <si>
    <t xml:space="preserve">    退役士兵管理教育</t>
  </si>
  <si>
    <t xml:space="preserve">    工业和信息产业支持</t>
  </si>
  <si>
    <t xml:space="preserve">    退耕现金</t>
  </si>
  <si>
    <t xml:space="preserve">  普惠金融发展支出</t>
  </si>
  <si>
    <t xml:space="preserve">    固定数额补助支出</t>
  </si>
  <si>
    <t xml:space="preserve">    公路运输管理</t>
  </si>
  <si>
    <t xml:space="preserve">    其他人力资源和社会保障管理事务支出</t>
  </si>
  <si>
    <t xml:space="preserve">    基层司法业务</t>
  </si>
  <si>
    <t xml:space="preserve">    结算补助支出</t>
  </si>
  <si>
    <t xml:space="preserve">    生产发展</t>
  </si>
  <si>
    <t>　　节能环保</t>
  </si>
  <si>
    <t>0.17</t>
  </si>
  <si>
    <t xml:space="preserve">    事业运行</t>
  </si>
  <si>
    <t xml:space="preserve">  退役安置</t>
  </si>
  <si>
    <t>0.13</t>
  </si>
  <si>
    <t xml:space="preserve">    其他农村综合改革支出</t>
  </si>
  <si>
    <t xml:space="preserve">    机关服务</t>
  </si>
  <si>
    <t xml:space="preserve">    科技转化与推广服务</t>
  </si>
  <si>
    <t xml:space="preserve">  优抚对象医疗</t>
  </si>
  <si>
    <t xml:space="preserve">    行政事业性收费收入</t>
  </si>
  <si>
    <t xml:space="preserve">  职业教育</t>
  </si>
  <si>
    <t xml:space="preserve">    国防教育</t>
  </si>
  <si>
    <t xml:space="preserve">  城乡社区管理事务</t>
  </si>
  <si>
    <t xml:space="preserve">  彩票发行销售机构业务费安排的支出</t>
  </si>
  <si>
    <t xml:space="preserve">    卫生监督机构</t>
  </si>
  <si>
    <t xml:space="preserve">  人力资源和社会保障管理事务</t>
  </si>
  <si>
    <t xml:space="preserve">    车辆购置税用于公路等基础设施建设支出</t>
  </si>
  <si>
    <t xml:space="preserve">  农村综合改革</t>
  </si>
  <si>
    <t xml:space="preserve">    抗旱</t>
  </si>
  <si>
    <t xml:space="preserve">    中医(民族)医院</t>
  </si>
  <si>
    <t xml:space="preserve">    档案馆</t>
  </si>
  <si>
    <t xml:space="preserve">    成品油价格改革对渔业的补贴</t>
  </si>
  <si>
    <t xml:space="preserve">    病虫害控制</t>
  </si>
  <si>
    <t xml:space="preserve">    耕地占用税</t>
  </si>
  <si>
    <t xml:space="preserve">    就业管理事务</t>
  </si>
  <si>
    <t xml:space="preserve">    水资源节约管理与保护</t>
  </si>
  <si>
    <t xml:space="preserve">  司法</t>
  </si>
  <si>
    <t xml:space="preserve">    生态保护</t>
  </si>
  <si>
    <t xml:space="preserve">    住宅建设与房地产市场监管</t>
  </si>
  <si>
    <t>0.9</t>
  </si>
  <si>
    <t>0.5</t>
  </si>
  <si>
    <t xml:space="preserve">    其他城乡社区公共设施支出</t>
  </si>
  <si>
    <t xml:space="preserve">  工业和信息产业监管</t>
  </si>
  <si>
    <t>0.1</t>
  </si>
  <si>
    <t xml:space="preserve">    其他商贸事务支出</t>
  </si>
  <si>
    <t xml:space="preserve">  特殊教育</t>
  </si>
  <si>
    <t xml:space="preserve">  其他社会保障和就业支出(款)</t>
  </si>
  <si>
    <t xml:space="preserve">    城市最低生活保障金支出</t>
  </si>
  <si>
    <t xml:space="preserve">    优抚对象医疗补助</t>
  </si>
  <si>
    <t xml:space="preserve">    企业所得税</t>
  </si>
  <si>
    <t xml:space="preserve">    江河湖库水系综合整治</t>
  </si>
  <si>
    <t xml:space="preserve">    农业资源保护修复与利用</t>
  </si>
  <si>
    <t xml:space="preserve">    法律援助</t>
  </si>
  <si>
    <t>二、非税收入</t>
  </si>
  <si>
    <t xml:space="preserve">    人大监督</t>
  </si>
  <si>
    <t xml:space="preserve">  科学技术管理事务</t>
  </si>
  <si>
    <t xml:space="preserve">    农村基础设施建设</t>
  </si>
  <si>
    <t xml:space="preserve">    水土保持</t>
  </si>
  <si>
    <t xml:space="preserve">    干部教育</t>
  </si>
  <si>
    <t xml:space="preserve">    其他保障性安居工程支出</t>
  </si>
  <si>
    <t xml:space="preserve">  文物</t>
  </si>
  <si>
    <t>彩票公益金收入</t>
  </si>
  <si>
    <t xml:space="preserve">    专项普查活动</t>
  </si>
  <si>
    <t>单位:万元</t>
  </si>
  <si>
    <t xml:space="preserve">    妇幼保健机构</t>
  </si>
  <si>
    <t xml:space="preserve">    水利工程建设</t>
  </si>
  <si>
    <t xml:space="preserve">    其他基层医疗卫生机构支出</t>
  </si>
  <si>
    <t xml:space="preserve">    政协会议</t>
  </si>
  <si>
    <t xml:space="preserve">    气象服务</t>
  </si>
  <si>
    <t xml:space="preserve">  车辆购置税支出</t>
  </si>
  <si>
    <t xml:space="preserve">  宣传事务</t>
  </si>
  <si>
    <t>彩票发行机构和彩票销售机构的业务费用</t>
  </si>
  <si>
    <t xml:space="preserve">    城乡社区规划与管理(项)</t>
  </si>
  <si>
    <t xml:space="preserve">    城管执法</t>
  </si>
  <si>
    <t xml:space="preserve">    体制补助支出</t>
  </si>
  <si>
    <t xml:space="preserve">    儿童福利</t>
  </si>
  <si>
    <t xml:space="preserve">    其他政府办公厅(室)及相关机构事务支出</t>
  </si>
  <si>
    <t xml:space="preserve">  商贸事务</t>
  </si>
  <si>
    <t xml:space="preserve">    城乡医疗救助</t>
  </si>
  <si>
    <t xml:space="preserve">    能源节约利用(项)</t>
  </si>
  <si>
    <t xml:space="preserve">    伤残抚恤</t>
  </si>
  <si>
    <t xml:space="preserve">    其他统战事务支出</t>
  </si>
  <si>
    <t>0.22</t>
  </si>
  <si>
    <t>0.26</t>
  </si>
  <si>
    <t xml:space="preserve">  政协事务</t>
  </si>
  <si>
    <t xml:space="preserve">    疾病预防控制机构</t>
  </si>
  <si>
    <t xml:space="preserve">    其他收入</t>
  </si>
  <si>
    <t xml:space="preserve">    印花税</t>
  </si>
  <si>
    <t xml:space="preserve">    社会事业发展规划</t>
  </si>
  <si>
    <t xml:space="preserve">    用于其他社会公益事业的彩票公益金支出</t>
  </si>
  <si>
    <t xml:space="preserve">    城市维护建设税</t>
  </si>
  <si>
    <t xml:space="preserve">    其他城乡社区支出(项)</t>
  </si>
  <si>
    <t xml:space="preserve">    残疾人生活和护理补贴</t>
  </si>
  <si>
    <t xml:space="preserve">  审计事务</t>
  </si>
  <si>
    <t xml:space="preserve">    住房公积金</t>
  </si>
  <si>
    <t xml:space="preserve">  民主党派及工商联事务</t>
  </si>
  <si>
    <t xml:space="preserve">    个人所得税</t>
  </si>
  <si>
    <t>转移性收入合计</t>
  </si>
  <si>
    <t>本级收入合计</t>
  </si>
  <si>
    <t>本级支出合计</t>
  </si>
  <si>
    <t>转移性支出合计</t>
  </si>
  <si>
    <t>一、上级补助收入</t>
  </si>
  <si>
    <t>三、调入资金</t>
  </si>
  <si>
    <t>四、债务(转贷)收入</t>
  </si>
  <si>
    <t>五、上年结余</t>
  </si>
  <si>
    <t>一、上解上级支出</t>
  </si>
  <si>
    <t>二、上年结余</t>
  </si>
  <si>
    <t>一、利润收入</t>
  </si>
  <si>
    <t>二、股利、股息收入</t>
  </si>
  <si>
    <t>三、产权转让收入</t>
  </si>
  <si>
    <t>四、清算收入</t>
  </si>
  <si>
    <t>五、其他国有资本经营预算收入</t>
  </si>
  <si>
    <t>一、调出资金</t>
  </si>
  <si>
    <t>二、年终结余</t>
  </si>
  <si>
    <t>一、解决历史遗留问题及改革成本支出</t>
  </si>
  <si>
    <t>二、国有企业资本金注入</t>
  </si>
  <si>
    <t>三、国有企业政策性补贴</t>
  </si>
  <si>
    <t>四、金融国有资本经营预算支出</t>
  </si>
  <si>
    <t>五、其他国有资本经营预算支出</t>
  </si>
  <si>
    <t>上级补助收入</t>
  </si>
  <si>
    <t>一、一般性转移支付收入</t>
  </si>
  <si>
    <r>
      <t xml:space="preserve">    </t>
    </r>
    <r>
      <rPr>
        <sz val="10"/>
        <rFont val="宋体"/>
        <family val="0"/>
      </rPr>
      <t>所得税基数返还收入</t>
    </r>
  </si>
  <si>
    <r>
      <t xml:space="preserve">    </t>
    </r>
    <r>
      <rPr>
        <sz val="10"/>
        <rFont val="宋体"/>
        <family val="0"/>
      </rPr>
      <t>增值税税收返还收入</t>
    </r>
  </si>
  <si>
    <r>
      <t xml:space="preserve">    </t>
    </r>
    <r>
      <rPr>
        <sz val="10"/>
        <rFont val="宋体"/>
        <family val="0"/>
      </rPr>
      <t>消费税税收返还收入</t>
    </r>
  </si>
  <si>
    <t>单位：万元</t>
  </si>
  <si>
    <t>科目名称</t>
  </si>
  <si>
    <t>决算数</t>
  </si>
  <si>
    <t xml:space="preserve">  其他工资福利支出</t>
  </si>
  <si>
    <t xml:space="preserve">  维修(护)费</t>
  </si>
  <si>
    <t xml:space="preserve">  会议费</t>
  </si>
  <si>
    <t xml:space="preserve">  培训费</t>
  </si>
  <si>
    <t xml:space="preserve">  公务接待费</t>
  </si>
  <si>
    <t xml:space="preserve">  公务用车运行维护费</t>
  </si>
  <si>
    <t xml:space="preserve">  其他商品和服务支出</t>
  </si>
  <si>
    <t xml:space="preserve">  住房公积金</t>
  </si>
  <si>
    <t>一、国有土地收益基金收入</t>
  </si>
  <si>
    <t>二、农业土地开发资金收入</t>
  </si>
  <si>
    <t>三、国有土地使用权出让收入</t>
  </si>
  <si>
    <t>五、其他支出</t>
  </si>
  <si>
    <t>六、债务付息支出</t>
  </si>
  <si>
    <t>一、上级补助收入</t>
  </si>
  <si>
    <t>二、上年结余</t>
  </si>
  <si>
    <t>二、调出资金</t>
  </si>
  <si>
    <t xml:space="preserve">本年收入 </t>
  </si>
  <si>
    <t xml:space="preserve"> 本年支出 </t>
  </si>
  <si>
    <t xml:space="preserve">  其中：企业职工基本养老保险基金</t>
  </si>
  <si>
    <t xml:space="preserve">        城乡居民基本养老保险基金</t>
  </si>
  <si>
    <t xml:space="preserve">  其中：城镇职工基本医疗保险基金</t>
  </si>
  <si>
    <t xml:space="preserve">        城乡居民基本医疗保险基金</t>
  </si>
  <si>
    <t xml:space="preserve">        机关事业单位基本养老保险基金</t>
  </si>
  <si>
    <t>巴阳镇</t>
  </si>
  <si>
    <t>黄石镇</t>
  </si>
  <si>
    <t>水口镇</t>
  </si>
  <si>
    <t>云阳镇</t>
  </si>
  <si>
    <t>栖霞镇</t>
  </si>
  <si>
    <t>云安镇</t>
  </si>
  <si>
    <t>凤鸣镇</t>
  </si>
  <si>
    <t>外郎乡</t>
  </si>
  <si>
    <t>龙角镇</t>
  </si>
  <si>
    <t>宝坪镇</t>
  </si>
  <si>
    <t>泥溪镇</t>
  </si>
  <si>
    <t>蔈草镇</t>
  </si>
  <si>
    <t>清水乡</t>
  </si>
  <si>
    <t>故陵镇</t>
  </si>
  <si>
    <t>新津乡</t>
  </si>
  <si>
    <t>普安乡</t>
  </si>
  <si>
    <t>堰坪镇</t>
  </si>
  <si>
    <t>红狮镇</t>
  </si>
  <si>
    <t>龙洞镇</t>
  </si>
  <si>
    <t>洞鹿乡</t>
  </si>
  <si>
    <t>南溪镇</t>
  </si>
  <si>
    <t>双土镇</t>
  </si>
  <si>
    <t>桑坪镇</t>
  </si>
  <si>
    <t>石门乡</t>
  </si>
  <si>
    <t>江口镇</t>
  </si>
  <si>
    <t>路阳镇</t>
  </si>
  <si>
    <t>后叶镇</t>
  </si>
  <si>
    <t>农坝镇</t>
  </si>
  <si>
    <t>高阳镇</t>
  </si>
  <si>
    <t>渠马镇</t>
  </si>
  <si>
    <t>双龙镇</t>
  </si>
  <si>
    <t>沙市镇</t>
  </si>
  <si>
    <t>鱼泉镇</t>
  </si>
  <si>
    <t>上坝乡</t>
  </si>
  <si>
    <t>平安镇</t>
  </si>
  <si>
    <t>养鹿镇</t>
  </si>
  <si>
    <t>（分项目）</t>
  </si>
  <si>
    <t>一、一般性转移支付</t>
  </si>
  <si>
    <t>二、专项转移支付</t>
  </si>
  <si>
    <t>支      出</t>
  </si>
  <si>
    <t>本级收入合计</t>
  </si>
  <si>
    <t>转移性收入合计</t>
  </si>
  <si>
    <t>转移性支出合计</t>
  </si>
  <si>
    <r>
      <t xml:space="preserve">支 </t>
    </r>
    <r>
      <rPr>
        <sz val="10"/>
        <rFont val="宋体"/>
        <family val="0"/>
      </rPr>
      <t xml:space="preserve">   </t>
    </r>
    <r>
      <rPr>
        <sz val="10"/>
        <rFont val="宋体"/>
        <family val="0"/>
      </rPr>
      <t>出</t>
    </r>
  </si>
  <si>
    <t>合  计</t>
  </si>
  <si>
    <t>收    入</t>
  </si>
  <si>
    <t>总    计</t>
  </si>
  <si>
    <t>支    出</t>
  </si>
  <si>
    <t>总   计</t>
  </si>
  <si>
    <r>
      <t xml:space="preserve">收    </t>
    </r>
    <r>
      <rPr>
        <sz val="10"/>
        <rFont val="宋体"/>
        <family val="0"/>
      </rPr>
      <t>入</t>
    </r>
  </si>
  <si>
    <t xml:space="preserve">    环境保护税</t>
  </si>
  <si>
    <t>四、城市基础设施配套费收入</t>
  </si>
  <si>
    <t>五、污水处理费收入</t>
  </si>
  <si>
    <t>地   区</t>
  </si>
  <si>
    <t>一般债务</t>
  </si>
  <si>
    <t>专项债务</t>
  </si>
  <si>
    <t>A=B+C</t>
  </si>
  <si>
    <t>B</t>
  </si>
  <si>
    <t>C</t>
  </si>
  <si>
    <t>D=E+F</t>
  </si>
  <si>
    <t>E</t>
  </si>
  <si>
    <t>F</t>
  </si>
  <si>
    <t>云阳县</t>
  </si>
  <si>
    <t>项目名称</t>
  </si>
  <si>
    <t>项目编号</t>
  </si>
  <si>
    <t>项目领域</t>
  </si>
  <si>
    <t>项目主管部门</t>
  </si>
  <si>
    <t>项目实施单位</t>
  </si>
  <si>
    <t>债券性质</t>
  </si>
  <si>
    <t>债券规模</t>
  </si>
  <si>
    <t>合计</t>
  </si>
  <si>
    <t>P18500235-0002</t>
  </si>
  <si>
    <t>云阳县住房和城乡建设委员会</t>
  </si>
  <si>
    <t>一般债券</t>
  </si>
  <si>
    <t>云阳县教育委员会</t>
  </si>
  <si>
    <t>云阳县黄石实验学校</t>
  </si>
  <si>
    <t>云阳县看守所拘留所戒毒所武警中队迁建项目</t>
  </si>
  <si>
    <t>XMWH5002350003120010006170727102026</t>
  </si>
  <si>
    <t>云阳县公安局</t>
  </si>
  <si>
    <t>云阳县人和投资开发有限公司</t>
  </si>
  <si>
    <t>额度</t>
  </si>
  <si>
    <t xml:space="preserve">  其中：一般债务</t>
  </si>
  <si>
    <t xml:space="preserve">        专项债务</t>
  </si>
  <si>
    <t xml:space="preserve">     一般债务还本支出</t>
  </si>
  <si>
    <t xml:space="preserve">     专项债务还本支出</t>
  </si>
  <si>
    <t xml:space="preserve">     一般债务付息支出</t>
  </si>
  <si>
    <t xml:space="preserve">     专项债务付息支出</t>
  </si>
  <si>
    <t xml:space="preserve">    其他发展与改革事务支出</t>
  </si>
  <si>
    <t xml:space="preserve">    民兵</t>
  </si>
  <si>
    <t xml:space="preserve">    高等教育</t>
  </si>
  <si>
    <t xml:space="preserve">    其他科学技术管理事务支出</t>
  </si>
  <si>
    <t xml:space="preserve">  技术研究与开发</t>
  </si>
  <si>
    <t xml:space="preserve">    其他技术研究与开发支出</t>
  </si>
  <si>
    <t xml:space="preserve">    小城镇基础设施建设</t>
  </si>
  <si>
    <t xml:space="preserve">    防灾救灾</t>
  </si>
  <si>
    <t xml:space="preserve">    水利前期工作</t>
  </si>
  <si>
    <t xml:space="preserve">    水文测报</t>
  </si>
  <si>
    <t xml:space="preserve">    农村危房改造</t>
  </si>
  <si>
    <t>支       出</t>
  </si>
  <si>
    <t xml:space="preserve">  工资奖金津补贴</t>
  </si>
  <si>
    <t xml:space="preserve">  社会保障缴费</t>
  </si>
  <si>
    <t xml:space="preserve">  办公经费</t>
  </si>
  <si>
    <t xml:space="preserve">  工资福利支出</t>
  </si>
  <si>
    <t xml:space="preserve">  商品和服务支出</t>
  </si>
  <si>
    <t xml:space="preserve">  社会福利和救助</t>
  </si>
  <si>
    <t xml:space="preserve">  离退休费</t>
  </si>
  <si>
    <t xml:space="preserve">    移民补助</t>
  </si>
  <si>
    <t xml:space="preserve">    农村基础设施建设支出</t>
  </si>
  <si>
    <t xml:space="preserve">    城市公共设施</t>
  </si>
  <si>
    <t xml:space="preserve">    解决移民遗留问题</t>
  </si>
  <si>
    <t xml:space="preserve">    其他三峡水库库区基金支出</t>
  </si>
  <si>
    <t xml:space="preserve">    地方旅游开发项目补助</t>
  </si>
  <si>
    <t xml:space="preserve">  地方政府专项债务付息支出</t>
  </si>
  <si>
    <t xml:space="preserve">    国有土地使用权出让金债务付息支出</t>
  </si>
  <si>
    <t>收       入</t>
  </si>
  <si>
    <t>支        出</t>
  </si>
  <si>
    <t>上级补助收入</t>
  </si>
  <si>
    <t>补助下级支出</t>
  </si>
  <si>
    <t>二、动用预算稳定调节基金</t>
  </si>
  <si>
    <t>变动预算数</t>
  </si>
  <si>
    <t xml:space="preserve">    其他统计信息事务支出</t>
  </si>
  <si>
    <t xml:space="preserve">    其他审计事务支出</t>
  </si>
  <si>
    <t xml:space="preserve">    其他纪检监察事务支出</t>
  </si>
  <si>
    <t xml:space="preserve">    公务员事务</t>
  </si>
  <si>
    <t xml:space="preserve">    宗教事务</t>
  </si>
  <si>
    <t xml:space="preserve">  市场监督管理事务</t>
  </si>
  <si>
    <t xml:space="preserve">    执法办案</t>
  </si>
  <si>
    <t xml:space="preserve">    特别业务</t>
  </si>
  <si>
    <t xml:space="preserve">  其他公共安全支出(款)</t>
  </si>
  <si>
    <t xml:space="preserve">    其他公共安全支出(项)</t>
  </si>
  <si>
    <t xml:space="preserve">  文化和旅游</t>
  </si>
  <si>
    <t xml:space="preserve">    文化和旅游市场管理</t>
  </si>
  <si>
    <t xml:space="preserve">    其他文化和旅游支出</t>
  </si>
  <si>
    <t xml:space="preserve">    博物馆</t>
  </si>
  <si>
    <t xml:space="preserve">    群众体育</t>
  </si>
  <si>
    <t xml:space="preserve">  广播电视</t>
  </si>
  <si>
    <t xml:space="preserve">    公共就业服务和职业技能鉴定机构</t>
  </si>
  <si>
    <t xml:space="preserve">    其他退役安置支出</t>
  </si>
  <si>
    <t xml:space="preserve">  退役军人管理事务</t>
  </si>
  <si>
    <t xml:space="preserve">    其他退役军人事务管理支出</t>
  </si>
  <si>
    <t xml:space="preserve">  卫生健康管理事务</t>
  </si>
  <si>
    <t xml:space="preserve">    其他卫生健康管理事务支出</t>
  </si>
  <si>
    <t xml:space="preserve">  医疗保障管理事务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</si>
  <si>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</si>
  <si>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</si>
  <si>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</si>
  <si>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</si>
  <si>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</si>
  <si>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</si>
  <si>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森林管护</t>
  </si>
  <si>
    <t xml:space="preserve">  林业和草原</t>
  </si>
  <si>
    <t xml:space="preserve">    事业机构</t>
  </si>
  <si>
    <t xml:space="preserve">    自然保护区等管理</t>
  </si>
  <si>
    <t xml:space="preserve">    执法与监督</t>
  </si>
  <si>
    <t xml:space="preserve">    其他林业和草原支出</t>
  </si>
  <si>
    <t xml:space="preserve">    大中型水库移民后期扶持专项支出</t>
  </si>
  <si>
    <t xml:space="preserve">  其他农林水支出(款)</t>
  </si>
  <si>
    <t xml:space="preserve">    其他农林水支出(项)</t>
  </si>
  <si>
    <t xml:space="preserve">  制造业</t>
  </si>
  <si>
    <t xml:space="preserve">    其他制造业支出</t>
  </si>
  <si>
    <t xml:space="preserve">    其他工业和信息产业监管支出</t>
  </si>
  <si>
    <t xml:space="preserve">  自然资源事务</t>
  </si>
  <si>
    <t xml:space="preserve">    自然资源规划及管理</t>
  </si>
  <si>
    <t xml:space="preserve">  应急管理事务</t>
  </si>
  <si>
    <t xml:space="preserve">    灾害风险防治</t>
  </si>
  <si>
    <t xml:space="preserve">    应急救援</t>
  </si>
  <si>
    <t xml:space="preserve">    其他应急管理支出</t>
  </si>
  <si>
    <t xml:space="preserve">  消防事务</t>
  </si>
  <si>
    <t xml:space="preserve">    消防应急救援</t>
  </si>
  <si>
    <t xml:space="preserve">  自然灾害防治</t>
  </si>
  <si>
    <t xml:space="preserve">  自然灾害救灾及恢复重建支出</t>
  </si>
  <si>
    <t xml:space="preserve">    中央自然灾害生活补助</t>
  </si>
  <si>
    <t>一、一般公共服务支出</t>
  </si>
  <si>
    <t>本级基本支出合计</t>
  </si>
  <si>
    <t>一、机关工资福利支出</t>
  </si>
  <si>
    <t>二、机关商品和服务支出</t>
  </si>
  <si>
    <t xml:space="preserve">    资源枯竭型城市转移支付补助收入</t>
  </si>
  <si>
    <t xml:space="preserve">    产粮(油)大县奖励资金收入</t>
  </si>
  <si>
    <t xml:space="preserve">    教育共同财政事权转移支付收入  </t>
  </si>
  <si>
    <t xml:space="preserve">    文化旅游体育与传媒共同财政事权转移支付收入  </t>
  </si>
  <si>
    <t xml:space="preserve">    社会保障和就业共同财政事权转移支付收入  </t>
  </si>
  <si>
    <t xml:space="preserve">    节能环保共同财政事权转移支付收入  </t>
  </si>
  <si>
    <t xml:space="preserve">    农林水共同财政事权转移支付收入  </t>
  </si>
  <si>
    <t xml:space="preserve">    住房保障共同财政事权转移支付收入  </t>
  </si>
  <si>
    <t>三、专项转移支付收入</t>
  </si>
  <si>
    <t xml:space="preserve">    文化旅游体育与传媒</t>
  </si>
  <si>
    <t xml:space="preserve">    卫生健康</t>
  </si>
  <si>
    <t>　　金融</t>
  </si>
  <si>
    <t xml:space="preserve">    自然资源海洋气象等</t>
  </si>
  <si>
    <t>补助下级支出</t>
  </si>
  <si>
    <t>一、一般性转移支付支出</t>
  </si>
  <si>
    <t>二、专项转移支付支出</t>
  </si>
  <si>
    <t xml:space="preserve">    住房保障</t>
  </si>
  <si>
    <t xml:space="preserve">    灾害防治及应急管理</t>
  </si>
  <si>
    <t>耀灵镇</t>
  </si>
  <si>
    <t>大阳镇</t>
  </si>
  <si>
    <t>执行数</t>
  </si>
  <si>
    <t xml:space="preserve">  小型水库移民扶助基金安排的支出</t>
  </si>
  <si>
    <t xml:space="preserve">  城市基础设施配套费安排的支出</t>
  </si>
  <si>
    <t xml:space="preserve">    城市环境卫生</t>
  </si>
  <si>
    <t xml:space="preserve">    其他城市基础设施配套费安排的支出</t>
  </si>
  <si>
    <t xml:space="preserve">  污水处理费安排的支出</t>
  </si>
  <si>
    <t xml:space="preserve">  国家重大水利工程建设基金安排的支出</t>
  </si>
  <si>
    <t xml:space="preserve">  其他政府性基金及对应专项债务收入安排的支出</t>
  </si>
  <si>
    <t xml:space="preserve">    其他地方自行试点项目收益专项债券收入安排的支出  </t>
  </si>
  <si>
    <t xml:space="preserve">    彩票市场调控资金支出</t>
  </si>
  <si>
    <t xml:space="preserve">  彩票公益金安排的支出</t>
  </si>
  <si>
    <t xml:space="preserve">    用于城乡医疗救助的彩票公益金支出</t>
  </si>
  <si>
    <t>一、文化旅游体育与传媒支出</t>
  </si>
  <si>
    <t>一、文化旅游体育与传媒支出</t>
  </si>
  <si>
    <t>二、社会保障和就业支出</t>
  </si>
  <si>
    <t>三、城乡社区支出</t>
  </si>
  <si>
    <t>四、农林水支出</t>
  </si>
  <si>
    <t>五、其他支出</t>
  </si>
  <si>
    <t>六、债务付息支出</t>
  </si>
  <si>
    <t>二、社会保障和就业支出</t>
  </si>
  <si>
    <t>三、城乡社区支出</t>
  </si>
  <si>
    <t>四、农林水支出</t>
  </si>
  <si>
    <t>小型水库移民扶助基金相关收入</t>
  </si>
  <si>
    <t>国有土地使用权出让相关收入</t>
  </si>
  <si>
    <t>城市基础设施配套费相关收入</t>
  </si>
  <si>
    <t>国家重大水利工程建设基金相关收入</t>
  </si>
  <si>
    <t>XMWH5002350009990010016170727101301</t>
  </si>
  <si>
    <t>产业园区基础设施</t>
  </si>
  <si>
    <t>重庆江来实业集团有限公司</t>
  </si>
  <si>
    <t>云阳县黄石九年制学校建设</t>
  </si>
  <si>
    <t>XMWH5002350003600610007150105115830</t>
  </si>
  <si>
    <t>渝东北地质灾害应急分中心建设项目</t>
  </si>
  <si>
    <t>P17500235-0025</t>
  </si>
  <si>
    <t>云阳县规划和自然资源局</t>
  </si>
  <si>
    <t>云阳县双江公巡中队业务用房</t>
  </si>
  <si>
    <t>P16500235-0023</t>
  </si>
  <si>
    <t>云阳县公安局交通巡逻警察大队</t>
  </si>
  <si>
    <t>云阳县黄石片区棚户区改造项目</t>
  </si>
  <si>
    <t>云阳县北城建设有限公司</t>
  </si>
  <si>
    <t>其他自平衡专项债券</t>
  </si>
  <si>
    <t>三、年终结余</t>
  </si>
  <si>
    <t>三、工伤保险基金</t>
  </si>
  <si>
    <t>四、失业保险基金</t>
  </si>
  <si>
    <t>二、基本医疗保险基金</t>
  </si>
  <si>
    <t>一、基本养老保险基金</t>
  </si>
  <si>
    <t>决算数为变动预算%</t>
  </si>
  <si>
    <t>决算数比上年决算数增长%</t>
  </si>
  <si>
    <t>-</t>
  </si>
  <si>
    <t>-</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</si>
  <si>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</si>
  <si>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</si>
  <si>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</si>
  <si>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</si>
  <si>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</si>
  <si>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</si>
  <si>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</si>
  <si>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</si>
  <si>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</si>
  <si>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</si>
  <si>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</si>
  <si>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</si>
  <si>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</si>
  <si>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</si>
  <si>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</si>
  <si>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</si>
  <si>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</si>
  <si>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</si>
  <si>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二十、预备费</t>
  </si>
  <si>
    <t>二十一、其他支出</t>
  </si>
  <si>
    <t>二十二、债务付息支出</t>
  </si>
  <si>
    <t xml:space="preserve">   单位：万元</t>
  </si>
  <si>
    <t>总    计</t>
  </si>
  <si>
    <t>-</t>
  </si>
  <si>
    <r>
      <t xml:space="preserve">  续</t>
    </r>
    <r>
      <rPr>
        <sz val="12"/>
        <rFont val="宋体"/>
        <family val="0"/>
      </rPr>
      <t>表</t>
    </r>
    <r>
      <rPr>
        <sz val="12"/>
        <rFont val="宋体"/>
        <family val="0"/>
      </rPr>
      <t xml:space="preserve"> </t>
    </r>
    <r>
      <rPr>
        <sz val="12"/>
        <rFont val="宋体"/>
        <family val="0"/>
      </rPr>
      <t>7</t>
    </r>
  </si>
  <si>
    <r>
      <t xml:space="preserve">  </t>
    </r>
    <r>
      <rPr>
        <sz val="12"/>
        <rFont val="宋体"/>
        <family val="0"/>
      </rPr>
      <t>表</t>
    </r>
    <r>
      <rPr>
        <sz val="12"/>
        <rFont val="宋体"/>
        <family val="0"/>
      </rPr>
      <t xml:space="preserve"> </t>
    </r>
    <r>
      <rPr>
        <sz val="12"/>
        <rFont val="宋体"/>
        <family val="0"/>
      </rPr>
      <t>7</t>
    </r>
  </si>
  <si>
    <r>
      <t xml:space="preserve">  表</t>
    </r>
    <r>
      <rPr>
        <sz val="12"/>
        <color indexed="8"/>
        <rFont val="宋体"/>
        <family val="0"/>
      </rPr>
      <t xml:space="preserve"> </t>
    </r>
    <r>
      <rPr>
        <sz val="12"/>
        <color indexed="8"/>
        <rFont val="宋体"/>
        <family val="0"/>
      </rPr>
      <t>6</t>
    </r>
  </si>
  <si>
    <r>
      <t xml:space="preserve">  表</t>
    </r>
    <r>
      <rPr>
        <sz val="12"/>
        <color indexed="8"/>
        <rFont val="宋体"/>
        <family val="0"/>
      </rPr>
      <t xml:space="preserve"> </t>
    </r>
    <r>
      <rPr>
        <sz val="12"/>
        <color indexed="8"/>
        <rFont val="宋体"/>
        <family val="0"/>
      </rPr>
      <t>5</t>
    </r>
  </si>
  <si>
    <r>
      <t xml:space="preserve">  </t>
    </r>
    <r>
      <rPr>
        <sz val="12"/>
        <rFont val="宋体"/>
        <family val="0"/>
      </rPr>
      <t>表</t>
    </r>
    <r>
      <rPr>
        <sz val="12"/>
        <rFont val="宋体"/>
        <family val="0"/>
      </rPr>
      <t xml:space="preserve"> </t>
    </r>
    <r>
      <rPr>
        <sz val="12"/>
        <rFont val="宋体"/>
        <family val="0"/>
      </rPr>
      <t>3</t>
    </r>
  </si>
  <si>
    <r>
      <t xml:space="preserve">  续表</t>
    </r>
    <r>
      <rPr>
        <sz val="12"/>
        <rFont val="宋体"/>
        <family val="0"/>
      </rPr>
      <t xml:space="preserve"> </t>
    </r>
    <r>
      <rPr>
        <sz val="12"/>
        <rFont val="宋体"/>
        <family val="0"/>
      </rPr>
      <t>1</t>
    </r>
  </si>
  <si>
    <r>
      <t xml:space="preserve">  </t>
    </r>
    <r>
      <rPr>
        <sz val="12"/>
        <rFont val="宋体"/>
        <family val="0"/>
      </rPr>
      <t>表</t>
    </r>
    <r>
      <rPr>
        <sz val="12"/>
        <rFont val="宋体"/>
        <family val="0"/>
      </rPr>
      <t xml:space="preserve"> </t>
    </r>
    <r>
      <rPr>
        <sz val="12"/>
        <rFont val="宋体"/>
        <family val="0"/>
      </rPr>
      <t>1</t>
    </r>
  </si>
  <si>
    <t>补助下级合计</t>
  </si>
  <si>
    <t>（分地区）</t>
  </si>
  <si>
    <r>
      <t xml:space="preserve"> </t>
    </r>
    <r>
      <rPr>
        <sz val="12"/>
        <rFont val="宋体"/>
        <family val="0"/>
      </rPr>
      <t xml:space="preserve"> </t>
    </r>
    <r>
      <rPr>
        <sz val="12"/>
        <rFont val="宋体"/>
        <family val="0"/>
      </rPr>
      <t>表</t>
    </r>
    <r>
      <rPr>
        <sz val="12"/>
        <rFont val="宋体"/>
        <family val="0"/>
      </rPr>
      <t xml:space="preserve"> </t>
    </r>
    <r>
      <rPr>
        <sz val="12"/>
        <rFont val="宋体"/>
        <family val="0"/>
      </rPr>
      <t>8</t>
    </r>
  </si>
  <si>
    <t xml:space="preserve">  表 9</t>
  </si>
  <si>
    <t xml:space="preserve">     单位：万元</t>
  </si>
  <si>
    <r>
      <t xml:space="preserve"> </t>
    </r>
    <r>
      <rPr>
        <sz val="12"/>
        <rFont val="宋体"/>
        <family val="0"/>
      </rPr>
      <t xml:space="preserve"> 续</t>
    </r>
    <r>
      <rPr>
        <sz val="12"/>
        <rFont val="宋体"/>
        <family val="0"/>
      </rPr>
      <t>表</t>
    </r>
    <r>
      <rPr>
        <sz val="12"/>
        <rFont val="宋体"/>
        <family val="0"/>
      </rPr>
      <t xml:space="preserve"> </t>
    </r>
    <r>
      <rPr>
        <sz val="12"/>
        <rFont val="宋体"/>
        <family val="0"/>
      </rPr>
      <t>10</t>
    </r>
  </si>
  <si>
    <r>
      <t xml:space="preserve"> </t>
    </r>
    <r>
      <rPr>
        <sz val="12"/>
        <rFont val="宋体"/>
        <family val="0"/>
      </rPr>
      <t xml:space="preserve"> </t>
    </r>
    <r>
      <rPr>
        <sz val="12"/>
        <rFont val="宋体"/>
        <family val="0"/>
      </rPr>
      <t>表</t>
    </r>
    <r>
      <rPr>
        <sz val="12"/>
        <rFont val="宋体"/>
        <family val="0"/>
      </rPr>
      <t xml:space="preserve"> </t>
    </r>
    <r>
      <rPr>
        <sz val="12"/>
        <rFont val="宋体"/>
        <family val="0"/>
      </rPr>
      <t>10</t>
    </r>
  </si>
  <si>
    <t>单位：万元</t>
  </si>
  <si>
    <r>
      <t xml:space="preserve"> </t>
    </r>
    <r>
      <rPr>
        <sz val="12"/>
        <rFont val="宋体"/>
        <family val="0"/>
      </rPr>
      <t xml:space="preserve"> </t>
    </r>
    <r>
      <rPr>
        <sz val="12"/>
        <rFont val="宋体"/>
        <family val="0"/>
      </rPr>
      <t>表</t>
    </r>
    <r>
      <rPr>
        <sz val="12"/>
        <rFont val="宋体"/>
        <family val="0"/>
      </rPr>
      <t xml:space="preserve"> </t>
    </r>
    <r>
      <rPr>
        <sz val="12"/>
        <rFont val="宋体"/>
        <family val="0"/>
      </rPr>
      <t>11</t>
    </r>
  </si>
  <si>
    <t>小计</t>
  </si>
  <si>
    <t xml:space="preserve">  表 12</t>
  </si>
  <si>
    <t>序号</t>
  </si>
  <si>
    <t>发行时间</t>
  </si>
  <si>
    <t xml:space="preserve">  表 13</t>
  </si>
  <si>
    <t xml:space="preserve">  表 14</t>
  </si>
  <si>
    <t>（按经济分类科目）</t>
  </si>
  <si>
    <t>（按功能分类科目）</t>
  </si>
  <si>
    <r>
      <t xml:space="preserve">  </t>
    </r>
    <r>
      <rPr>
        <sz val="12"/>
        <rFont val="宋体"/>
        <family val="0"/>
      </rPr>
      <t>表</t>
    </r>
    <r>
      <rPr>
        <sz val="12"/>
        <rFont val="宋体"/>
        <family val="0"/>
      </rPr>
      <t xml:space="preserve"> </t>
    </r>
    <r>
      <rPr>
        <sz val="12"/>
        <rFont val="宋体"/>
        <family val="0"/>
      </rPr>
      <t>4</t>
    </r>
  </si>
  <si>
    <t>（草案）</t>
  </si>
  <si>
    <t>目    录</t>
  </si>
  <si>
    <t>序号</t>
  </si>
  <si>
    <t>页码</t>
  </si>
  <si>
    <t>项目</t>
  </si>
  <si>
    <r>
      <rPr>
        <b/>
        <sz val="10"/>
        <rFont val="宋体"/>
        <family val="0"/>
      </rPr>
      <t>注：</t>
    </r>
    <r>
      <rPr>
        <sz val="10"/>
        <rFont val="宋体"/>
        <family val="0"/>
      </rPr>
      <t>变动预算数是指镇调整预算数的基础上，根据预算法规定，因不需地方配套的上级专项转移支付增加、上年结转资金安排使用等不属于预算调整事项但引起预算收支变动后形成的预算数，下同。</t>
    </r>
  </si>
  <si>
    <t>云阳县2020年决算</t>
  </si>
  <si>
    <t>2020年云阳县一般公共预算收支决算表</t>
  </si>
  <si>
    <t>二十三、债务发行费用支出</t>
  </si>
  <si>
    <t>三、债务还本支出</t>
  </si>
  <si>
    <t>四、安排预算稳定调节基金</t>
  </si>
  <si>
    <t>五、结转下年</t>
  </si>
  <si>
    <r>
      <t xml:space="preserve">2020年云阳县一般公共预算本级支出决算表                                  </t>
    </r>
    <r>
      <rPr>
        <sz val="12"/>
        <rFont val="方正小标宋_GBK"/>
        <family val="4"/>
      </rPr>
      <t xml:space="preserve"> </t>
    </r>
    <r>
      <rPr>
        <sz val="18"/>
        <rFont val="方正小标宋_GBK"/>
        <family val="4"/>
      </rPr>
      <t xml:space="preserve">                            </t>
    </r>
  </si>
  <si>
    <t xml:space="preserve">    其他人大事务支出</t>
  </si>
  <si>
    <t xml:space="preserve">    其他政协事务支出</t>
  </si>
  <si>
    <t xml:space="preserve">    专项业务活动</t>
  </si>
  <si>
    <t xml:space="preserve">    其他人力资源事务支出</t>
  </si>
  <si>
    <t xml:space="preserve">    大案要案查处</t>
  </si>
  <si>
    <t xml:space="preserve">  民族事务</t>
  </si>
  <si>
    <t xml:space="preserve">    民族工作专项</t>
  </si>
  <si>
    <t xml:space="preserve">    其他党委办公厅(室)及相关机构事务支出</t>
  </si>
  <si>
    <t xml:space="preserve">    华侨事务</t>
  </si>
  <si>
    <t xml:space="preserve">    市场主体管理</t>
  </si>
  <si>
    <t xml:space="preserve">    市场秩序执法</t>
  </si>
  <si>
    <t xml:space="preserve">    其他市场监督管理事务</t>
  </si>
  <si>
    <t xml:space="preserve">    特勤业务</t>
  </si>
  <si>
    <t xml:space="preserve">    移民事务</t>
  </si>
  <si>
    <t xml:space="preserve">  检察</t>
  </si>
  <si>
    <t xml:space="preserve">    法制建设</t>
  </si>
  <si>
    <t xml:space="preserve">    中等职业教育</t>
  </si>
  <si>
    <t xml:space="preserve">    其他特殊教育支出</t>
  </si>
  <si>
    <t xml:space="preserve">    其他进修及培训</t>
  </si>
  <si>
    <t xml:space="preserve">  其他教育支出(款)</t>
  </si>
  <si>
    <t xml:space="preserve">    其他教育支出(项)</t>
  </si>
  <si>
    <t xml:space="preserve">  科技条件与服务</t>
  </si>
  <si>
    <t xml:space="preserve">    其他科技条件与服务支出</t>
  </si>
  <si>
    <t xml:space="preserve">    科普活动</t>
  </si>
  <si>
    <t xml:space="preserve">    艺术表演团体</t>
  </si>
  <si>
    <t xml:space="preserve">    文化和旅游管理事务</t>
  </si>
  <si>
    <t xml:space="preserve">    监测监管</t>
  </si>
  <si>
    <t xml:space="preserve">    其他广播电视支出</t>
  </si>
  <si>
    <t xml:space="preserve">  其他文化旅游体育与传媒支出(款)</t>
  </si>
  <si>
    <t xml:space="preserve">    其他文化旅游体育与传媒支出(项)</t>
  </si>
  <si>
    <t xml:space="preserve">    社会保险业务管理事务</t>
  </si>
  <si>
    <t xml:space="preserve">    基层政权建设和社区治理</t>
  </si>
  <si>
    <t xml:space="preserve">  行政事业单位养老支出</t>
  </si>
  <si>
    <t xml:space="preserve">    行政单位离退休</t>
  </si>
  <si>
    <t xml:space="preserve">    其他行政事业单位养老支出</t>
  </si>
  <si>
    <t xml:space="preserve">  企业改革补助</t>
  </si>
  <si>
    <t xml:space="preserve">    其他企业改革发展补助</t>
  </si>
  <si>
    <t xml:space="preserve">    妇幼保健医院</t>
  </si>
  <si>
    <t xml:space="preserve">    重大公共卫生服务</t>
  </si>
  <si>
    <t xml:space="preserve">    突发公共卫生事件应急处理</t>
  </si>
  <si>
    <t xml:space="preserve">    其他行政事业单位医疗支出</t>
  </si>
  <si>
    <t xml:space="preserve">    医疗保障政策管理</t>
  </si>
  <si>
    <t xml:space="preserve">    医疗保障经办事务</t>
  </si>
  <si>
    <t xml:space="preserve">  退耕还林还草</t>
  </si>
  <si>
    <t xml:space="preserve">    其他退耕还林还草支出</t>
  </si>
  <si>
    <t xml:space="preserve">    减排专项支出</t>
  </si>
  <si>
    <t xml:space="preserve">    市政公用行业市场监管</t>
  </si>
  <si>
    <t xml:space="preserve">  农业农村</t>
  </si>
  <si>
    <t xml:space="preserve">    统计监测与信息服务</t>
  </si>
  <si>
    <t xml:space="preserve">    行业业务管理</t>
  </si>
  <si>
    <t xml:space="preserve">    农业生产发展</t>
  </si>
  <si>
    <t xml:space="preserve">    农村合作经济</t>
  </si>
  <si>
    <t xml:space="preserve">    农产品加工与促销</t>
  </si>
  <si>
    <t xml:space="preserve">    农村道路建设</t>
  </si>
  <si>
    <t xml:space="preserve">    农田建设</t>
  </si>
  <si>
    <t xml:space="preserve">    其他农业农村支出</t>
  </si>
  <si>
    <t xml:space="preserve">    森林资源培育</t>
  </si>
  <si>
    <t xml:space="preserve">    动植物保护</t>
  </si>
  <si>
    <t xml:space="preserve">    湿地保护</t>
  </si>
  <si>
    <t xml:space="preserve">    产业化管理</t>
  </si>
  <si>
    <t xml:space="preserve">    林业草原防灾减灾</t>
  </si>
  <si>
    <t xml:space="preserve">    草原管理</t>
  </si>
  <si>
    <t xml:space="preserve">    农村水利</t>
  </si>
  <si>
    <t xml:space="preserve">  其他交通运输支出(款)</t>
  </si>
  <si>
    <t xml:space="preserve">    公共交通运营补助</t>
  </si>
  <si>
    <t xml:space="preserve">    其他支持中小企业发展和管理支出</t>
  </si>
  <si>
    <t xml:space="preserve">  其他资源勘探工业信息等支出(款)</t>
  </si>
  <si>
    <t xml:space="preserve">    其他资源勘探工业信息等支出(项)</t>
  </si>
  <si>
    <t xml:space="preserve">  其他商业服务业等支出(款)</t>
  </si>
  <si>
    <t xml:space="preserve">    其他商业服务业等支出(项)</t>
  </si>
  <si>
    <t xml:space="preserve">  其他金融支出(款)</t>
  </si>
  <si>
    <t xml:space="preserve">    重点企业贷款贴息</t>
  </si>
  <si>
    <t xml:space="preserve">    自然资源利用与保护</t>
  </si>
  <si>
    <t xml:space="preserve">    自然资源调查与确权登记</t>
  </si>
  <si>
    <t xml:space="preserve">    其他气象事务支出</t>
  </si>
  <si>
    <t xml:space="preserve">    老旧小区改造</t>
  </si>
  <si>
    <t xml:space="preserve">  重要商品储备</t>
  </si>
  <si>
    <t xml:space="preserve">    其他重要商品储备支出</t>
  </si>
  <si>
    <t xml:space="preserve">    安全监管</t>
  </si>
  <si>
    <t xml:space="preserve">    应急管理</t>
  </si>
  <si>
    <t xml:space="preserve">  森林消防事务</t>
  </si>
  <si>
    <t xml:space="preserve">    森林消防应急救援</t>
  </si>
  <si>
    <t xml:space="preserve">    其他自然灾害防治支出</t>
  </si>
  <si>
    <t xml:space="preserve">    自然灾害救灾补助</t>
  </si>
  <si>
    <t xml:space="preserve">    自然灾害灾后重建补助</t>
  </si>
  <si>
    <t xml:space="preserve">    其他自然灾害救灾及恢复重建支出</t>
  </si>
  <si>
    <t xml:space="preserve">    地方政府向国际组织借款付息支出</t>
  </si>
  <si>
    <t xml:space="preserve">  地方政府一般债务发行费用支出</t>
  </si>
  <si>
    <t xml:space="preserve">  表 2</t>
  </si>
  <si>
    <t>十三、资源勘探工业信息等支出</t>
  </si>
  <si>
    <t xml:space="preserve">2020年云阳县一般公共预算基本支出决算表     </t>
  </si>
  <si>
    <t xml:space="preserve">  委托业务费</t>
  </si>
  <si>
    <t xml:space="preserve">  因公出国(境)费用</t>
  </si>
  <si>
    <t xml:space="preserve">  其他对个人和家庭补助</t>
  </si>
  <si>
    <t>三、对事业单位经常性补助</t>
  </si>
  <si>
    <t>四、对个人和家庭的补助</t>
  </si>
  <si>
    <t>2020年云阳县一般公共预算转移支付收支决算表</t>
  </si>
  <si>
    <t xml:space="preserve">    公共安全共同财政事权转移支付收入  </t>
  </si>
  <si>
    <t xml:space="preserve">    科学技术共同财政事权转移支付收入  </t>
  </si>
  <si>
    <t xml:space="preserve">    医疗卫生共同财政事权转移支付收入  </t>
  </si>
  <si>
    <t>　　一般公共服务</t>
  </si>
  <si>
    <r>
      <t xml:space="preserve"> </t>
    </r>
    <r>
      <rPr>
        <sz val="10"/>
        <rFont val="宋体"/>
        <family val="0"/>
      </rPr>
      <t xml:space="preserve">   科学技术</t>
    </r>
  </si>
  <si>
    <t>　　灾害防治及应急管理</t>
  </si>
  <si>
    <t xml:space="preserve">    公共安全</t>
  </si>
  <si>
    <t xml:space="preserve">    文化旅游体育与传媒</t>
  </si>
  <si>
    <r>
      <t xml:space="preserve"> </t>
    </r>
    <r>
      <rPr>
        <sz val="10"/>
        <rFont val="宋体"/>
        <family val="0"/>
      </rPr>
      <t xml:space="preserve">   交通运输</t>
    </r>
  </si>
  <si>
    <r>
      <t>2020</t>
    </r>
    <r>
      <rPr>
        <sz val="18"/>
        <color indexed="8"/>
        <rFont val="方正小标宋_GBK"/>
        <family val="4"/>
      </rPr>
      <t>年云阳县一般公共预算转移支付支出决算表</t>
    </r>
  </si>
  <si>
    <t>序号</t>
  </si>
  <si>
    <t>乡  镇</t>
  </si>
  <si>
    <t>一般转移支付</t>
  </si>
  <si>
    <t>专项转移支付</t>
  </si>
  <si>
    <t>预算数</t>
  </si>
  <si>
    <t>决算数</t>
  </si>
  <si>
    <t>2020年云阳县政府性基金预算收支决算表</t>
  </si>
  <si>
    <t>七、债务发行费用支出</t>
  </si>
  <si>
    <t>二、债务还本支出</t>
  </si>
  <si>
    <t>八、抗疫特别国债安排的支出</t>
  </si>
  <si>
    <t>2020年云阳县国有资本经营预算收支决算表</t>
  </si>
  <si>
    <t>2020年云阳县政府性基金预算本级支出决算表</t>
  </si>
  <si>
    <t xml:space="preserve">  国有土地使用权出让收入安排的支出</t>
  </si>
  <si>
    <t xml:space="preserve">    污水处理设施建设和运营</t>
  </si>
  <si>
    <t xml:space="preserve">  棚户区改造专项债券收入安排的支出  </t>
  </si>
  <si>
    <t xml:space="preserve">    征地和拆迁补偿支出  </t>
  </si>
  <si>
    <t xml:space="preserve">    三峡后续工作</t>
  </si>
  <si>
    <t xml:space="preserve">    土地储备专项债券付息支出</t>
  </si>
  <si>
    <t xml:space="preserve">    其他地方自行试点项目收益专项债券付息支出</t>
  </si>
  <si>
    <t xml:space="preserve">  地方政府专项债务发行费用支出</t>
  </si>
  <si>
    <t xml:space="preserve">    国有土地使用权出让金债务发行费用支出</t>
  </si>
  <si>
    <t xml:space="preserve">  基础设施建设</t>
  </si>
  <si>
    <t xml:space="preserve">    公共卫生体系建设</t>
  </si>
  <si>
    <t xml:space="preserve">    交通基础设施建设</t>
  </si>
  <si>
    <t xml:space="preserve">    市政设施建设</t>
  </si>
  <si>
    <t xml:space="preserve">    其他基础设施建设</t>
  </si>
  <si>
    <t xml:space="preserve">  抗疫相关支出</t>
  </si>
  <si>
    <t xml:space="preserve">    其他抗疫相关支出</t>
  </si>
  <si>
    <t>七、债务发行费用支出</t>
  </si>
  <si>
    <t>八、抗疫特别国债安排的支出</t>
  </si>
  <si>
    <r>
      <t>2020</t>
    </r>
    <r>
      <rPr>
        <sz val="18"/>
        <color indexed="8"/>
        <rFont val="方正小标宋_GBK"/>
        <family val="4"/>
      </rPr>
      <t>年云阳县政府性基金预算转移支付收支决算表</t>
    </r>
  </si>
  <si>
    <t>污水处理费相关收入</t>
  </si>
  <si>
    <t>抗疫特别国债收入</t>
  </si>
  <si>
    <t>2020年云阳县地方政府债务限额及余额决算情况表</t>
  </si>
  <si>
    <r>
      <t>2</t>
    </r>
    <r>
      <rPr>
        <sz val="10"/>
        <rFont val="宋体"/>
        <family val="0"/>
      </rPr>
      <t>020</t>
    </r>
    <r>
      <rPr>
        <sz val="10"/>
        <rFont val="宋体"/>
        <family val="0"/>
      </rPr>
      <t>年债务限额</t>
    </r>
  </si>
  <si>
    <r>
      <t>2</t>
    </r>
    <r>
      <rPr>
        <sz val="10"/>
        <rFont val="宋体"/>
        <family val="0"/>
      </rPr>
      <t>020</t>
    </r>
    <r>
      <rPr>
        <sz val="10"/>
        <rFont val="宋体"/>
        <family val="0"/>
      </rPr>
      <t>年债务余额预计执行数</t>
    </r>
  </si>
  <si>
    <t>2020年云阳县地方政府债务相关情况表</t>
  </si>
  <si>
    <r>
      <t>一、201</t>
    </r>
    <r>
      <rPr>
        <b/>
        <sz val="10"/>
        <rFont val="宋体"/>
        <family val="0"/>
      </rPr>
      <t>9</t>
    </r>
    <r>
      <rPr>
        <b/>
        <sz val="10"/>
        <rFont val="宋体"/>
        <family val="0"/>
      </rPr>
      <t>年末地方政府债务余额</t>
    </r>
  </si>
  <si>
    <r>
      <t>三、2</t>
    </r>
    <r>
      <rPr>
        <b/>
        <sz val="10"/>
        <rFont val="宋体"/>
        <family val="0"/>
      </rPr>
      <t>020</t>
    </r>
    <r>
      <rPr>
        <b/>
        <sz val="10"/>
        <rFont val="宋体"/>
        <family val="0"/>
      </rPr>
      <t>年地方政府债务发行决算数</t>
    </r>
  </si>
  <si>
    <r>
      <t>四、2</t>
    </r>
    <r>
      <rPr>
        <b/>
        <sz val="10"/>
        <rFont val="宋体"/>
        <family val="0"/>
      </rPr>
      <t>020</t>
    </r>
    <r>
      <rPr>
        <b/>
        <sz val="10"/>
        <rFont val="宋体"/>
        <family val="0"/>
      </rPr>
      <t>年地方政府债务还本支出决算数</t>
    </r>
  </si>
  <si>
    <r>
      <t>五、2</t>
    </r>
    <r>
      <rPr>
        <b/>
        <sz val="10"/>
        <rFont val="宋体"/>
        <family val="0"/>
      </rPr>
      <t>020</t>
    </r>
    <r>
      <rPr>
        <b/>
        <sz val="10"/>
        <rFont val="宋体"/>
        <family val="0"/>
      </rPr>
      <t>年地方政府债务付息支出决算数</t>
    </r>
  </si>
  <si>
    <r>
      <t>六、2</t>
    </r>
    <r>
      <rPr>
        <b/>
        <sz val="10"/>
        <rFont val="宋体"/>
        <family val="0"/>
      </rPr>
      <t>020</t>
    </r>
    <r>
      <rPr>
        <b/>
        <sz val="10"/>
        <rFont val="宋体"/>
        <family val="0"/>
      </rPr>
      <t>年末地方政府债务余额决算数</t>
    </r>
  </si>
  <si>
    <r>
      <t>七、2</t>
    </r>
    <r>
      <rPr>
        <b/>
        <sz val="10"/>
        <rFont val="宋体"/>
        <family val="0"/>
      </rPr>
      <t>020</t>
    </r>
    <r>
      <rPr>
        <b/>
        <sz val="10"/>
        <rFont val="宋体"/>
        <family val="0"/>
      </rPr>
      <t>年地方政府债务限额</t>
    </r>
  </si>
  <si>
    <t>补助下级合计</t>
  </si>
  <si>
    <t xml:space="preserve">  1．体制补助</t>
  </si>
  <si>
    <t xml:space="preserve">  2．结算补助</t>
  </si>
  <si>
    <t xml:space="preserve">  3. 固定数额补助支出</t>
  </si>
  <si>
    <r>
      <t xml:space="preserve">  </t>
    </r>
    <r>
      <rPr>
        <sz val="10"/>
        <rFont val="宋体"/>
        <family val="0"/>
      </rPr>
      <t>1.</t>
    </r>
    <r>
      <rPr>
        <sz val="10"/>
        <rFont val="宋体"/>
        <family val="0"/>
      </rPr>
      <t>基层政权建设补助资金</t>
    </r>
  </si>
  <si>
    <t xml:space="preserve">  2.禁毒社工补贴经费</t>
  </si>
  <si>
    <t xml:space="preserve">  3.行政村农民体育健身工程</t>
  </si>
  <si>
    <t xml:space="preserve">  4.乡镇文化中心免费开放专项资金</t>
  </si>
  <si>
    <t xml:space="preserve">  5.社区建设市级补助资金</t>
  </si>
  <si>
    <t xml:space="preserve">  6.优抚对象抚恤补助资金</t>
  </si>
  <si>
    <r>
      <t xml:space="preserve">  7.</t>
    </r>
    <r>
      <rPr>
        <sz val="10"/>
        <color indexed="8"/>
        <rFont val="宋体"/>
        <family val="0"/>
      </rPr>
      <t>孤儿及高龄、失能老人补助资金</t>
    </r>
  </si>
  <si>
    <r>
      <t xml:space="preserve">  8.</t>
    </r>
    <r>
      <rPr>
        <sz val="10"/>
        <color indexed="8"/>
        <rFont val="宋体"/>
        <family val="0"/>
      </rPr>
      <t>残疾人两项补贴资金</t>
    </r>
  </si>
  <si>
    <r>
      <t xml:space="preserve">  9.</t>
    </r>
    <r>
      <rPr>
        <sz val="10"/>
        <color indexed="8"/>
        <rFont val="宋体"/>
        <family val="0"/>
      </rPr>
      <t>严重精神障碍患者监护人以奖代补资金</t>
    </r>
  </si>
  <si>
    <t xml:space="preserve">  10.城乡最低生活保障资金</t>
  </si>
  <si>
    <t xml:space="preserve">  10.困难群众临时救助资金</t>
  </si>
  <si>
    <t xml:space="preserve">  12.特困人员救助资金</t>
  </si>
  <si>
    <t xml:space="preserve">  13.其他社会保障和就业支出</t>
  </si>
  <si>
    <t xml:space="preserve">  14.优抚对象医疗补助</t>
  </si>
  <si>
    <t xml:space="preserve">  15.新型冠状病毒感染肺炎疫情防控补助资金</t>
  </si>
  <si>
    <t xml:space="preserve">  16.农业产业发展资金</t>
  </si>
  <si>
    <t xml:space="preserve">  17.农村基础设施建设资金</t>
  </si>
  <si>
    <r>
      <t xml:space="preserve">  </t>
    </r>
    <r>
      <rPr>
        <sz val="10"/>
        <color indexed="8"/>
        <rFont val="宋体"/>
        <family val="0"/>
      </rPr>
      <t>1</t>
    </r>
    <r>
      <rPr>
        <sz val="10"/>
        <color indexed="8"/>
        <rFont val="宋体"/>
        <family val="0"/>
      </rPr>
      <t>8.</t>
    </r>
    <r>
      <rPr>
        <sz val="10"/>
        <color indexed="8"/>
        <rFont val="宋体"/>
        <family val="0"/>
      </rPr>
      <t>农业农村防灾、救灾等专项资金</t>
    </r>
  </si>
  <si>
    <r>
      <t xml:space="preserve">  19.</t>
    </r>
    <r>
      <rPr>
        <sz val="10"/>
        <color indexed="8"/>
        <rFont val="宋体"/>
        <family val="0"/>
      </rPr>
      <t>车辆购置税收入补助地方农村公路建设资金</t>
    </r>
  </si>
  <si>
    <r>
      <t xml:space="preserve">  </t>
    </r>
    <r>
      <rPr>
        <sz val="10"/>
        <color indexed="8"/>
        <rFont val="宋体"/>
        <family val="0"/>
      </rPr>
      <t>2</t>
    </r>
    <r>
      <rPr>
        <sz val="10"/>
        <color indexed="8"/>
        <rFont val="宋体"/>
        <family val="0"/>
      </rPr>
      <t>0.</t>
    </r>
    <r>
      <rPr>
        <sz val="10"/>
        <color indexed="8"/>
        <rFont val="宋体"/>
        <family val="0"/>
      </rPr>
      <t>深度贫困乡镇脱贫攻坚交通专项资金</t>
    </r>
  </si>
  <si>
    <r>
      <t xml:space="preserve">  </t>
    </r>
    <r>
      <rPr>
        <sz val="10"/>
        <color indexed="8"/>
        <rFont val="宋体"/>
        <family val="0"/>
      </rPr>
      <t>2</t>
    </r>
    <r>
      <rPr>
        <sz val="10"/>
        <color indexed="8"/>
        <rFont val="宋体"/>
        <family val="0"/>
      </rPr>
      <t>1</t>
    </r>
    <r>
      <rPr>
        <sz val="10"/>
        <color indexed="8"/>
        <rFont val="宋体"/>
        <family val="0"/>
      </rPr>
      <t>.一般农户土坯房危房改造补助资金</t>
    </r>
  </si>
  <si>
    <t xml:space="preserve">  22.洪涝灾害倒塌和严重损坏民房恢复重建资金</t>
  </si>
  <si>
    <t xml:space="preserve">  23.自然灾害防治体系建设排危除险及避险搬迁项目补助资金</t>
  </si>
  <si>
    <t xml:space="preserve">  24.中央和市级自然灾害救助补助资金</t>
  </si>
  <si>
    <t>大中型水库移民后期扶持基金支出</t>
  </si>
  <si>
    <t>国有土地使用权出让收入安排的支出</t>
  </si>
  <si>
    <t>城市基础设施配套费安排的支出</t>
  </si>
  <si>
    <t>三峡水库库区基金支出</t>
  </si>
  <si>
    <t>国家重大水利工程建设基金安排的支出</t>
  </si>
  <si>
    <t>彩票公益金安排的支出</t>
  </si>
  <si>
    <t>2020年云阳县社会保险基金收支决算表</t>
  </si>
  <si>
    <t>本年收支结余</t>
  </si>
  <si>
    <t xml:space="preserve"> 年末滚存结余 </t>
  </si>
  <si>
    <t>单位：万元</t>
  </si>
  <si>
    <t>云阳县新县城东出口安全通道黄岭至长冲道路工程</t>
  </si>
  <si>
    <t>云阳县库岸环境综合整治项目</t>
  </si>
  <si>
    <t>云阳县内环复兴至北部新区段道路工程</t>
  </si>
  <si>
    <t>亮水坪安置房</t>
  </si>
  <si>
    <t>云阳县廉政教育中心建设项目</t>
  </si>
  <si>
    <t>重庆市云阳中学北部新区分校</t>
  </si>
  <si>
    <t>南溪中学新校区建设工程</t>
  </si>
  <si>
    <t>歧耀山连片扶贫供水保障工程</t>
  </si>
  <si>
    <t>云阳县一棵树至黄岭码头库岸环境综合整治</t>
  </si>
  <si>
    <t>云阳县第二城市生活垃圾处理场</t>
  </si>
  <si>
    <t>大数据机房、产业园区及基础设施建设项目</t>
  </si>
  <si>
    <t>云阳县体育公园项目</t>
  </si>
  <si>
    <t>双江人民医院医养护理分院</t>
  </si>
  <si>
    <t>云阳县人民医院感染性疾病诊治楼项目</t>
  </si>
  <si>
    <t>云阳县妇女儿童医院建设项目</t>
  </si>
  <si>
    <t>云阳县第二人民医院扩建项目装修安装及附属工程</t>
  </si>
  <si>
    <t>云阳县乡镇污水垃圾建设工程</t>
  </si>
  <si>
    <t>云阳县五同路停车楼项目</t>
  </si>
  <si>
    <t>云阳县双江街道桂湾社区尚桂湾小区老旧小区改造项目</t>
  </si>
  <si>
    <t>云阳县重百支路停车楼项目</t>
  </si>
  <si>
    <t>云阳县幸福水库工程</t>
  </si>
  <si>
    <t>重庆市云阳县大堰滩水库工程</t>
  </si>
  <si>
    <t>重庆市云阳县马包圆水库工程</t>
  </si>
  <si>
    <t>重庆市向阳水库工程</t>
  </si>
  <si>
    <t>重庆市云阳县老年养护院</t>
  </si>
  <si>
    <t>云阳康悦医养中心一期</t>
  </si>
  <si>
    <t>云阳县张飞庙景区扩建基础设施完善工程（中心广场片区）</t>
  </si>
  <si>
    <t>云阳县新县城迎宾大道改扩建工程—综合管廊及污水工程</t>
  </si>
  <si>
    <t>云阳县普安恐龙地质公园综合建设一期项目--游客中心停车场项目</t>
  </si>
  <si>
    <t>云阳县普安恐龙地质公园综合建设一期项目—游客中心项目</t>
  </si>
  <si>
    <t>云阳县普安恐龙地质公园综合建设一期项目－恐龙化石遗址馆项目</t>
  </si>
  <si>
    <t>云阳县建制乡镇污水垃圾处理工程</t>
  </si>
  <si>
    <t>重庆市社会安全事件应急联动指挥系统建设工程云阳县建设项目</t>
  </si>
  <si>
    <t>云阳县北部新区道路油化工程</t>
  </si>
  <si>
    <t>云阳县库岸环境综合整治项目（两江假日酒店至一棵树）</t>
  </si>
  <si>
    <t>云阳磐石城保护利用项目</t>
  </si>
  <si>
    <t>云阳县两江假日酒店至港务站岸线环境综合整治工程</t>
  </si>
  <si>
    <t>云阳县城库岸环境综合整治项目北部新区滨湖路</t>
  </si>
  <si>
    <t>云阳县人和食品产业园标准厂房</t>
  </si>
  <si>
    <t>云阳县新县城外环大道建设工程</t>
  </si>
  <si>
    <t>云阳东部新城重大配套基础设施建设项目</t>
  </si>
  <si>
    <t>城镇公共设施</t>
  </si>
  <si>
    <t>重庆市云阳县工业园区管理委员会</t>
  </si>
  <si>
    <t>保障性安居工程</t>
  </si>
  <si>
    <t>政权建设</t>
  </si>
  <si>
    <t>云阳县监察委员会</t>
  </si>
  <si>
    <t>教育</t>
  </si>
  <si>
    <t>重庆市云阳实验中学校</t>
  </si>
  <si>
    <t>重庆市云阳县南溪中学校</t>
  </si>
  <si>
    <t>水利</t>
  </si>
  <si>
    <t>云阳县水利局</t>
  </si>
  <si>
    <t>云阳县宏源水利开发有限责任公司</t>
  </si>
  <si>
    <t>城镇污水垃圾处理</t>
  </si>
  <si>
    <t>水环境综合治理</t>
  </si>
  <si>
    <t>云阳县城市管理局</t>
  </si>
  <si>
    <t>云阳生泰市政园林环境工程有限公司</t>
  </si>
  <si>
    <t>文化体育</t>
  </si>
  <si>
    <t>公共卫生设施</t>
  </si>
  <si>
    <t>云阳县卫生健康委员会</t>
  </si>
  <si>
    <t>云阳县双江人民医院</t>
  </si>
  <si>
    <t>云阳县人民医院</t>
  </si>
  <si>
    <t>云阳县妇幼保健院</t>
  </si>
  <si>
    <t>云阳县第二人民医院</t>
  </si>
  <si>
    <t>云阳县生态环境局</t>
  </si>
  <si>
    <t>云阳县青江环境综合整治有限公司</t>
  </si>
  <si>
    <t>城镇老旧小区改造</t>
  </si>
  <si>
    <t xml:space="preserve"> 养老</t>
  </si>
  <si>
    <t>云阳县民政局</t>
  </si>
  <si>
    <t>云阳县社会福利中心</t>
  </si>
  <si>
    <t>云阳县康悦养老服务有限公司</t>
  </si>
  <si>
    <t>文化</t>
  </si>
  <si>
    <t>云阳县旅游发展（集团）有限公司</t>
  </si>
  <si>
    <t>云阳县北部新区管委会</t>
  </si>
  <si>
    <t>文化旅游</t>
  </si>
  <si>
    <t>云阳县普安恐龙化石委员会</t>
  </si>
  <si>
    <t>云阳县恐龙世界文化旅游开发有限公司</t>
  </si>
  <si>
    <t>其他</t>
  </si>
  <si>
    <t>生态环保</t>
  </si>
  <si>
    <t>云阳县文化和旅游发展委员会</t>
  </si>
  <si>
    <t>云阳县文物保护管理所</t>
  </si>
  <si>
    <t>云阳县中云移民资产管理有限责任公司</t>
  </si>
  <si>
    <t>重庆云厦实业有限公司</t>
  </si>
  <si>
    <t>棚改专项债券</t>
  </si>
  <si>
    <t>重庆江来建设工程有限公司</t>
  </si>
  <si>
    <t>XMWH5002350009760020001161231164045</t>
  </si>
  <si>
    <t>P17500235-0016</t>
  </si>
  <si>
    <t>P17500235-0003</t>
  </si>
  <si>
    <t>XMWH5002350009990010012150105203544</t>
  </si>
  <si>
    <t>P18500235-0045</t>
  </si>
  <si>
    <t>P17500235-0027</t>
  </si>
  <si>
    <t>P14500235-0003</t>
  </si>
  <si>
    <t>XMWH5002350003320010002161207154908</t>
  </si>
  <si>
    <t>P15500235-0019</t>
  </si>
  <si>
    <t>P15500235-0020</t>
  </si>
  <si>
    <t>P20500235-0021</t>
  </si>
  <si>
    <t>P18500235-0044</t>
  </si>
  <si>
    <t>P18500235-0046</t>
  </si>
  <si>
    <t>P19500235-0065</t>
  </si>
  <si>
    <t>P19500235-0001</t>
  </si>
  <si>
    <t>P19500235-0005</t>
  </si>
  <si>
    <t>P19500235-0017</t>
  </si>
  <si>
    <t>P20500235-0002</t>
  </si>
  <si>
    <t>P19500235-0016</t>
  </si>
  <si>
    <t>P16500235-0032</t>
  </si>
  <si>
    <t>P16500235-0030</t>
  </si>
  <si>
    <t>P16500235-0026</t>
  </si>
  <si>
    <t>P16500235-0019</t>
  </si>
  <si>
    <t>P19500235-0019</t>
  </si>
  <si>
    <t>P18500235-0050</t>
  </si>
  <si>
    <t>P18500235-0049</t>
  </si>
  <si>
    <t>P15500235-0021</t>
  </si>
  <si>
    <t>P20500235-0010</t>
  </si>
  <si>
    <t>P20500235-0009</t>
  </si>
  <si>
    <t>P20500235-0008</t>
  </si>
  <si>
    <t>P13500235-0002</t>
  </si>
  <si>
    <t>P14500235-0006</t>
  </si>
  <si>
    <t>P17500235-0006</t>
  </si>
  <si>
    <t>P15500235-0018</t>
  </si>
  <si>
    <t>P20500235-0028</t>
  </si>
  <si>
    <t>P16500235-0034</t>
  </si>
  <si>
    <t>P19500235-0002</t>
  </si>
  <si>
    <t>P20500235-0029</t>
  </si>
  <si>
    <t>P19500235-0018</t>
  </si>
  <si>
    <t>P20500235-0027</t>
  </si>
  <si>
    <t>2020年云阳县地方政府债券使用情况表</t>
  </si>
  <si>
    <t>2020年云阳县地方政府债券使用情况表</t>
  </si>
  <si>
    <r>
      <t>二、2019</t>
    </r>
    <r>
      <rPr>
        <b/>
        <sz val="10"/>
        <rFont val="宋体"/>
        <family val="0"/>
      </rPr>
      <t>年地方政府债务限额</t>
    </r>
  </si>
  <si>
    <t xml:space="preserve">     新增一般债券发行额</t>
  </si>
  <si>
    <t xml:space="preserve">     再融资一般债券发行额</t>
  </si>
  <si>
    <t xml:space="preserve">     新增专项债券发行额</t>
  </si>
  <si>
    <t xml:space="preserve">     再融资专项债券发行额</t>
  </si>
  <si>
    <t>2020年云阳县一般公共预算收支决算表</t>
  </si>
  <si>
    <t xml:space="preserve">2020年云阳县一般公共预算本级支出决算表                                                               </t>
  </si>
  <si>
    <t xml:space="preserve">2020年云阳县一般公共预算基本支出决算表（按经济分类科目）     </t>
  </si>
  <si>
    <t>2020年云阳县一般公共预算转移支付收支决算表</t>
  </si>
  <si>
    <t>2020年云阳县一般公共预算转移支付支出决算表（分地区）</t>
  </si>
  <si>
    <t>2020年云阳县一般公共预算转移支付支出决算表（分项目）</t>
  </si>
  <si>
    <t>2020年云阳县政府性基金预算收支决算表</t>
  </si>
  <si>
    <t>2020年云阳县政府性基金预算本级支出决算表</t>
  </si>
  <si>
    <t>2020年云阳县政府性基金预算转移支付收支决算表</t>
  </si>
  <si>
    <t>2020年云阳县国有资本经营预算收支决算表</t>
  </si>
  <si>
    <t>2020年云阳县社会保险基金收支决算表</t>
  </si>
  <si>
    <t>2020年云阳县地方政府债务限额及余额决算情况表</t>
  </si>
  <si>
    <t>2020年云阳县地方政府债务相关情况表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</si>
</sst>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
    <numFmt numFmtId="181" formatCode="#,##0.0"/>
    <numFmt numFmtId="182" formatCode="0.0_);[Red]\(0.0\)"/>
    <numFmt numFmtId="183" formatCode="0.0_ "/>
    <numFmt numFmtId="184" formatCode="0.00_ "/>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0.0_ "/>
    <numFmt numFmtId="191" formatCode="0.00_);[Red]\(0.00\)"/>
    <numFmt numFmtId="192" formatCode="#,##0.000000"/>
    <numFmt numFmtId="193" formatCode="yyyy/m/d;@"/>
    <numFmt numFmtId="194" formatCode="[$-804]yyyy&quot;年&quot;m&quot;月&quot;d&quot;日&quot;\ dddd"/>
    <numFmt numFmtId="195" formatCode="yyyy&quot;年&quot;m&quot;月&quot;;@"/>
    <numFmt numFmtId="196" formatCode="#,##0_ "/>
    <numFmt numFmtId="197" formatCode="0_ "/>
    <numFmt numFmtId="198" formatCode="#,##0.00_ "/>
    <numFmt numFmtId="199" formatCode="#,##0_);[Red]\(#,##0\)"/>
    <numFmt numFmtId="200" formatCode="* #,##0.0;* \-#,##0.0;* &quot;-&quot;??;@"/>
    <numFmt numFmtId="201" formatCode="* #,##0;* \-#,##0;* &quot;-&quot;??;@"/>
  </numFmts>
  <fonts count="82">
    <font>
      <sz val="12"/>
      <name val="宋体"/>
      <family val="0"/>
    </font>
    <font>
      <b/>
      <sz val="10"/>
      <name val="Arial"/>
      <family val="2"/>
    </font>
    <font>
      <i/>
      <sz val="10"/>
      <name val="Arial"/>
      <family val="2"/>
    </font>
    <font>
      <b/>
      <i/>
      <sz val="10"/>
      <name val="Arial"/>
      <family val="2"/>
    </font>
    <font>
      <sz val="10"/>
      <name val="宋体"/>
      <family val="0"/>
    </font>
    <font>
      <sz val="9"/>
      <name val="宋体"/>
      <family val="0"/>
    </font>
    <font>
      <b/>
      <sz val="10"/>
      <name val="宋体"/>
      <family val="0"/>
    </font>
    <font>
      <b/>
      <sz val="18"/>
      <name val="宋体"/>
      <family val="0"/>
    </font>
    <font>
      <sz val="10"/>
      <name val="SimSun"/>
      <family val="0"/>
    </font>
    <font>
      <b/>
      <sz val="12"/>
      <name val="宋体"/>
      <family val="0"/>
    </font>
    <font>
      <sz val="14"/>
      <name val="方正楷体_GBK"/>
      <family val="4"/>
    </font>
    <font>
      <sz val="12"/>
      <color indexed="8"/>
      <name val="宋体"/>
      <family val="0"/>
    </font>
    <font>
      <sz val="18"/>
      <name val="方正小标宋_GBK"/>
      <family val="4"/>
    </font>
    <font>
      <sz val="18"/>
      <color indexed="8"/>
      <name val="方正小标宋_GBK"/>
      <family val="4"/>
    </font>
    <font>
      <b/>
      <sz val="18"/>
      <name val="方正小标宋_GBK"/>
      <family val="4"/>
    </font>
    <font>
      <sz val="12"/>
      <name val="方正小标宋_GBK"/>
      <family val="4"/>
    </font>
    <font>
      <sz val="26"/>
      <name val="方正小标宋_GBK"/>
      <family val="4"/>
    </font>
    <font>
      <sz val="16"/>
      <name val="方正小标宋_GBK"/>
      <family val="4"/>
    </font>
    <font>
      <sz val="14"/>
      <name val="宋体"/>
      <family val="0"/>
    </font>
    <font>
      <sz val="20"/>
      <name val="方正小标宋_GBK"/>
      <family val="4"/>
    </font>
    <font>
      <sz val="10"/>
      <color indexed="8"/>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b/>
      <sz val="10"/>
      <color indexed="8"/>
      <name val="宋体"/>
      <family val="0"/>
    </font>
    <font>
      <sz val="10"/>
      <color indexed="8"/>
      <name val="方正书宋_GBK"/>
      <family val="4"/>
    </font>
    <font>
      <sz val="14"/>
      <color indexed="8"/>
      <name val="方正楷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indexed="8"/>
      <name val="Calibri"/>
      <family val="0"/>
    </font>
    <font>
      <b/>
      <sz val="11"/>
      <color indexed="8"/>
      <name val="Calibri"/>
      <family val="0"/>
    </font>
    <font>
      <sz val="12"/>
      <color rgb="FFFF0000"/>
      <name val="宋体"/>
      <family val="0"/>
    </font>
    <font>
      <sz val="10"/>
      <name val="Calibri"/>
      <family val="0"/>
    </font>
    <font>
      <b/>
      <sz val="10"/>
      <color rgb="FF000000"/>
      <name val="Calibri"/>
      <family val="0"/>
    </font>
    <font>
      <b/>
      <sz val="10"/>
      <name val="Calibri"/>
      <family val="0"/>
    </font>
    <font>
      <sz val="10"/>
      <color rgb="FF000000"/>
      <name val="宋体"/>
      <family val="0"/>
    </font>
    <font>
      <b/>
      <sz val="10"/>
      <color rgb="FF000000"/>
      <name val="宋体"/>
      <family val="0"/>
    </font>
    <font>
      <sz val="12"/>
      <color rgb="FF000000"/>
      <name val="Calibri"/>
      <family val="0"/>
    </font>
    <font>
      <sz val="10"/>
      <color rgb="FF000000"/>
      <name val="Calibri"/>
      <family val="0"/>
    </font>
    <font>
      <sz val="12"/>
      <name val="Calibri"/>
      <family val="0"/>
    </font>
    <font>
      <sz val="12"/>
      <color theme="1"/>
      <name val="Calibri"/>
      <family val="0"/>
    </font>
    <font>
      <sz val="10"/>
      <color theme="1"/>
      <name val="宋体"/>
      <family val="0"/>
    </font>
    <font>
      <sz val="10"/>
      <color rgb="FF000000"/>
      <name val="方正书宋_GBK"/>
      <family val="4"/>
    </font>
    <font>
      <sz val="18"/>
      <color rgb="FF000000"/>
      <name val="方正小标宋_GBK"/>
      <family val="4"/>
    </font>
    <font>
      <sz val="14"/>
      <color rgb="FF000000"/>
      <name val="方正楷体_GBK"/>
      <family val="4"/>
    </font>
    <font>
      <sz val="18"/>
      <color theme="1"/>
      <name val="方正小标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52" fillId="0" borderId="0">
      <alignment vertical="center"/>
      <protection/>
    </xf>
    <xf numFmtId="0" fontId="45" fillId="0" borderId="0">
      <alignment/>
      <protection/>
    </xf>
    <xf numFmtId="0" fontId="0" fillId="0" borderId="0">
      <alignment/>
      <protection/>
    </xf>
    <xf numFmtId="0" fontId="53" fillId="0" borderId="0" applyNumberFormat="0" applyFill="0" applyBorder="0" applyAlignment="0" applyProtection="0"/>
    <xf numFmtId="0" fontId="54" fillId="21" borderId="0" applyNumberFormat="0" applyBorder="0" applyAlignment="0" applyProtection="0"/>
    <xf numFmtId="0" fontId="5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56" fillId="22" borderId="5" applyNumberFormat="0" applyAlignment="0" applyProtection="0"/>
    <xf numFmtId="0" fontId="57" fillId="23"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61" fillId="30" borderId="0" applyNumberFormat="0" applyBorder="0" applyAlignment="0" applyProtection="0"/>
    <xf numFmtId="0" fontId="62" fillId="22" borderId="8" applyNumberFormat="0" applyAlignment="0" applyProtection="0"/>
    <xf numFmtId="0" fontId="63" fillId="31" borderId="5" applyNumberFormat="0" applyAlignment="0" applyProtection="0"/>
    <xf numFmtId="0" fontId="64" fillId="0" borderId="0" applyNumberFormat="0" applyFill="0" applyBorder="0" applyAlignment="0" applyProtection="0"/>
    <xf numFmtId="0" fontId="0" fillId="32" borderId="9" applyNumberFormat="0" applyFont="0" applyAlignment="0" applyProtection="0"/>
  </cellStyleXfs>
  <cellXfs count="261">
    <xf numFmtId="0" fontId="0" fillId="0" borderId="0" xfId="0" applyAlignment="1">
      <alignment/>
    </xf>
    <xf numFmtId="0" fontId="0" fillId="0" borderId="0" xfId="0" applyFill="1" applyAlignment="1">
      <alignment/>
    </xf>
    <xf numFmtId="0" fontId="4" fillId="0" borderId="0" xfId="0" applyNumberFormat="1" applyFont="1" applyFill="1" applyBorder="1" applyAlignment="1" applyProtection="1">
      <alignment vertical="center"/>
      <protection/>
    </xf>
    <xf numFmtId="0" fontId="0" fillId="0" borderId="0" xfId="0" applyFill="1" applyBorder="1" applyAlignment="1">
      <alignment/>
    </xf>
    <xf numFmtId="0" fontId="0" fillId="0" borderId="0" xfId="0" applyNumberFormat="1" applyFont="1" applyFill="1" applyBorder="1" applyAlignment="1" applyProtection="1">
      <alignment wrapText="1"/>
      <protection/>
    </xf>
    <xf numFmtId="0" fontId="52" fillId="0" borderId="0" xfId="40">
      <alignment vertical="center"/>
      <protection/>
    </xf>
    <xf numFmtId="0" fontId="65" fillId="0" borderId="0" xfId="40" applyFont="1" applyAlignment="1">
      <alignment horizontal="center" vertical="center"/>
      <protection/>
    </xf>
    <xf numFmtId="0" fontId="52" fillId="0" borderId="0" xfId="40" applyFont="1">
      <alignment vertical="center"/>
      <protection/>
    </xf>
    <xf numFmtId="0" fontId="66" fillId="0" borderId="0" xfId="40" applyFont="1" applyAlignment="1">
      <alignment horizontal="center" vertical="center"/>
      <protection/>
    </xf>
    <xf numFmtId="0" fontId="0" fillId="0" borderId="0" xfId="0" applyFill="1" applyAlignment="1">
      <alignment horizontal="right"/>
    </xf>
    <xf numFmtId="0" fontId="4"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horizontal="right" vertical="center"/>
      <protection/>
    </xf>
    <xf numFmtId="3" fontId="4" fillId="0" borderId="10" xfId="0" applyNumberFormat="1" applyFont="1" applyFill="1" applyBorder="1" applyAlignment="1" applyProtection="1">
      <alignment horizontal="right" vertical="center"/>
      <protection/>
    </xf>
    <xf numFmtId="0" fontId="0" fillId="0" borderId="0" xfId="0" applyFont="1" applyFill="1" applyAlignment="1">
      <alignment/>
    </xf>
    <xf numFmtId="0" fontId="4" fillId="0" borderId="1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protection/>
    </xf>
    <xf numFmtId="0" fontId="0" fillId="0" borderId="10" xfId="0" applyFont="1" applyFill="1" applyBorder="1" applyAlignment="1">
      <alignment/>
    </xf>
    <xf numFmtId="3" fontId="0" fillId="0" borderId="0" xfId="0" applyNumberFormat="1" applyFont="1" applyFill="1" applyAlignment="1">
      <alignment/>
    </xf>
    <xf numFmtId="0" fontId="67" fillId="0" borderId="0" xfId="0" applyFont="1" applyFill="1" applyAlignment="1">
      <alignment/>
    </xf>
    <xf numFmtId="3" fontId="6" fillId="0" borderId="10" xfId="0" applyNumberFormat="1" applyFont="1" applyFill="1" applyBorder="1" applyAlignment="1" applyProtection="1">
      <alignment horizontal="right" vertical="center"/>
      <protection/>
    </xf>
    <xf numFmtId="0" fontId="9" fillId="0" borderId="0" xfId="0" applyFont="1" applyFill="1" applyAlignment="1">
      <alignment/>
    </xf>
    <xf numFmtId="3" fontId="4"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right" vertical="center"/>
      <protection/>
    </xf>
    <xf numFmtId="3" fontId="4" fillId="0" borderId="10" xfId="0" applyNumberFormat="1" applyFont="1" applyFill="1" applyBorder="1" applyAlignment="1" applyProtection="1">
      <alignment horizontal="left" vertical="center"/>
      <protection/>
    </xf>
    <xf numFmtId="0" fontId="4" fillId="0" borderId="10" xfId="0" applyFont="1" applyFill="1" applyBorder="1" applyAlignment="1">
      <alignment/>
    </xf>
    <xf numFmtId="0" fontId="9" fillId="0" borderId="10" xfId="0" applyFont="1" applyFill="1" applyBorder="1" applyAlignment="1">
      <alignment/>
    </xf>
    <xf numFmtId="0" fontId="0" fillId="0" borderId="0" xfId="0" applyFill="1" applyAlignment="1">
      <alignment vertical="center"/>
    </xf>
    <xf numFmtId="3" fontId="4" fillId="0" borderId="10" xfId="0" applyNumberFormat="1" applyFont="1" applyFill="1" applyBorder="1" applyAlignment="1" applyProtection="1">
      <alignment vertical="center"/>
      <protection/>
    </xf>
    <xf numFmtId="3" fontId="4" fillId="0" borderId="10" xfId="0" applyNumberFormat="1" applyFont="1" applyFill="1" applyBorder="1" applyAlignment="1" applyProtection="1">
      <alignment horizontal="right" vertical="center"/>
      <protection/>
    </xf>
    <xf numFmtId="3" fontId="6" fillId="0" borderId="10" xfId="0" applyNumberFormat="1" applyFont="1" applyFill="1" applyBorder="1" applyAlignment="1" applyProtection="1">
      <alignment vertical="center"/>
      <protection/>
    </xf>
    <xf numFmtId="196" fontId="0" fillId="0" borderId="0" xfId="0" applyNumberFormat="1" applyFill="1" applyAlignment="1">
      <alignment/>
    </xf>
    <xf numFmtId="0" fontId="68" fillId="0" borderId="10" xfId="0" applyFont="1" applyFill="1" applyBorder="1" applyAlignment="1">
      <alignment horizontal="center" vertical="center" wrapText="1"/>
    </xf>
    <xf numFmtId="196" fontId="68" fillId="0" borderId="10" xfId="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3" fontId="70" fillId="0" borderId="10" xfId="0" applyNumberFormat="1" applyFont="1" applyFill="1" applyBorder="1" applyAlignment="1">
      <alignment horizontal="right" vertical="center" wrapText="1"/>
    </xf>
    <xf numFmtId="196" fontId="70" fillId="0" borderId="10" xfId="0" applyNumberFormat="1" applyFont="1" applyFill="1" applyBorder="1" applyAlignment="1">
      <alignment horizontal="right" vertical="center" wrapText="1"/>
    </xf>
    <xf numFmtId="3" fontId="68" fillId="0" borderId="10" xfId="0" applyNumberFormat="1" applyFont="1" applyFill="1" applyBorder="1" applyAlignment="1" applyProtection="1">
      <alignment horizontal="right" vertical="center"/>
      <protection/>
    </xf>
    <xf numFmtId="0" fontId="68" fillId="0" borderId="10" xfId="0" applyNumberFormat="1" applyFont="1" applyFill="1" applyBorder="1" applyAlignment="1" applyProtection="1">
      <alignment horizontal="left" vertical="center" wrapText="1"/>
      <protection/>
    </xf>
    <xf numFmtId="196" fontId="68" fillId="0" borderId="10" xfId="0" applyNumberFormat="1" applyFont="1" applyFill="1" applyBorder="1" applyAlignment="1">
      <alignment/>
    </xf>
    <xf numFmtId="0" fontId="68" fillId="0" borderId="10" xfId="0" applyFont="1" applyFill="1" applyBorder="1" applyAlignment="1">
      <alignment/>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71" fillId="0" borderId="10" xfId="0" applyFont="1" applyFill="1" applyBorder="1" applyAlignment="1">
      <alignment horizontal="left" vertical="center"/>
    </xf>
    <xf numFmtId="3" fontId="4" fillId="33" borderId="10" xfId="0" applyNumberFormat="1" applyFont="1" applyFill="1" applyBorder="1" applyAlignment="1" applyProtection="1">
      <alignment horizontal="right" vertical="center"/>
      <protection/>
    </xf>
    <xf numFmtId="196" fontId="0" fillId="0" borderId="0" xfId="53" applyNumberFormat="1" applyFont="1" applyFill="1" applyAlignment="1">
      <alignment/>
    </xf>
    <xf numFmtId="196" fontId="4" fillId="0" borderId="0" xfId="53" applyNumberFormat="1" applyFont="1" applyFill="1" applyBorder="1" applyAlignment="1" applyProtection="1">
      <alignment horizontal="right" vertical="center"/>
      <protection/>
    </xf>
    <xf numFmtId="196" fontId="4" fillId="0" borderId="10" xfId="53" applyNumberFormat="1" applyFont="1" applyFill="1" applyBorder="1" applyAlignment="1" applyProtection="1">
      <alignment horizontal="center" vertical="center"/>
      <protection/>
    </xf>
    <xf numFmtId="0" fontId="7" fillId="0" borderId="0" xfId="0" applyNumberFormat="1" applyFont="1" applyFill="1" applyAlignment="1" applyProtection="1">
      <alignment vertical="center" wrapText="1"/>
      <protection/>
    </xf>
    <xf numFmtId="3" fontId="4" fillId="0" borderId="10" xfId="0" applyNumberFormat="1" applyFont="1" applyFill="1" applyBorder="1" applyAlignment="1" applyProtection="1">
      <alignment horizontal="right" vertical="center"/>
      <protection/>
    </xf>
    <xf numFmtId="0" fontId="0" fillId="0" borderId="10" xfId="0" applyFont="1" applyFill="1" applyBorder="1" applyAlignment="1">
      <alignment/>
    </xf>
    <xf numFmtId="0" fontId="0" fillId="0" borderId="0" xfId="0" applyFont="1" applyFill="1" applyAlignment="1">
      <alignment/>
    </xf>
    <xf numFmtId="3" fontId="6" fillId="0" borderId="10" xfId="0" applyNumberFormat="1" applyFont="1" applyFill="1" applyBorder="1" applyAlignment="1" applyProtection="1">
      <alignment horizontal="left" vertical="center"/>
      <protection/>
    </xf>
    <xf numFmtId="3" fontId="6"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71" fillId="0" borderId="10" xfId="0" applyFont="1" applyFill="1" applyBorder="1" applyAlignment="1">
      <alignment horizontal="left" vertical="center" wrapText="1"/>
    </xf>
    <xf numFmtId="189" fontId="71" fillId="0" borderId="10" xfId="0" applyNumberFormat="1" applyFont="1" applyFill="1" applyBorder="1" applyAlignment="1">
      <alignment horizontal="right" vertical="center"/>
    </xf>
    <xf numFmtId="189" fontId="4" fillId="0" borderId="10" xfId="0" applyNumberFormat="1" applyFont="1" applyFill="1" applyBorder="1" applyAlignment="1">
      <alignment horizontal="right" vertical="center"/>
    </xf>
    <xf numFmtId="0" fontId="71" fillId="0" borderId="10" xfId="0" applyFont="1" applyFill="1" applyBorder="1" applyAlignment="1">
      <alignment horizontal="right" vertical="center"/>
    </xf>
    <xf numFmtId="0" fontId="9" fillId="0" borderId="0" xfId="0" applyFont="1" applyFill="1" applyAlignment="1">
      <alignment/>
    </xf>
    <xf numFmtId="0" fontId="72" fillId="0" borderId="10" xfId="0" applyFont="1" applyFill="1" applyBorder="1" applyAlignment="1">
      <alignment horizontal="right" vertical="center" wrapText="1"/>
    </xf>
    <xf numFmtId="0" fontId="71" fillId="0" borderId="10" xfId="0" applyFont="1" applyFill="1" applyBorder="1" applyAlignment="1">
      <alignment horizontal="right" vertical="center" wrapText="1"/>
    </xf>
    <xf numFmtId="0" fontId="66" fillId="0" borderId="0" xfId="40" applyFont="1">
      <alignment vertical="center"/>
      <protection/>
    </xf>
    <xf numFmtId="0" fontId="72" fillId="0" borderId="10" xfId="0" applyFont="1" applyFill="1" applyBorder="1" applyAlignment="1">
      <alignment horizontal="left" vertical="center"/>
    </xf>
    <xf numFmtId="0" fontId="72" fillId="0" borderId="10" xfId="0" applyFont="1" applyFill="1" applyBorder="1" applyAlignment="1">
      <alignment horizontal="right" vertical="center" wrapText="1"/>
    </xf>
    <xf numFmtId="0" fontId="9" fillId="0"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0" xfId="0" applyFont="1" applyFill="1" applyAlignment="1">
      <alignment wrapText="1"/>
    </xf>
    <xf numFmtId="183" fontId="4" fillId="0" borderId="10" xfId="0" applyNumberFormat="1" applyFont="1" applyFill="1" applyBorder="1" applyAlignment="1" applyProtection="1">
      <alignment horizontal="center" vertical="center" wrapText="1"/>
      <protection/>
    </xf>
    <xf numFmtId="183" fontId="6"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183" fontId="4" fillId="0" borderId="10" xfId="0" applyNumberFormat="1" applyFont="1" applyFill="1" applyBorder="1" applyAlignment="1" applyProtection="1">
      <alignment horizontal="right" vertical="center"/>
      <protection/>
    </xf>
    <xf numFmtId="183" fontId="0" fillId="33" borderId="0" xfId="0" applyNumberFormat="1" applyFont="1" applyFill="1" applyAlignment="1">
      <alignment/>
    </xf>
    <xf numFmtId="183" fontId="4" fillId="33" borderId="10" xfId="0" applyNumberFormat="1" applyFont="1" applyFill="1" applyBorder="1" applyAlignment="1" applyProtection="1">
      <alignment horizontal="center" vertical="center" wrapText="1"/>
      <protection/>
    </xf>
    <xf numFmtId="183" fontId="6" fillId="33" borderId="10" xfId="0" applyNumberFormat="1" applyFont="1" applyFill="1" applyBorder="1" applyAlignment="1" applyProtection="1">
      <alignment horizontal="right" vertical="center"/>
      <protection/>
    </xf>
    <xf numFmtId="183" fontId="6" fillId="33" borderId="10" xfId="0" applyNumberFormat="1" applyFont="1" applyFill="1" applyBorder="1" applyAlignment="1">
      <alignment vertical="center"/>
    </xf>
    <xf numFmtId="183" fontId="4" fillId="33" borderId="10" xfId="0" applyNumberFormat="1" applyFont="1" applyFill="1" applyBorder="1" applyAlignment="1" applyProtection="1">
      <alignment horizontal="right" vertical="center"/>
      <protection/>
    </xf>
    <xf numFmtId="183" fontId="6" fillId="33" borderId="10" xfId="0" applyNumberFormat="1" applyFont="1" applyFill="1" applyBorder="1" applyAlignment="1" applyProtection="1">
      <alignment horizontal="right" vertical="center"/>
      <protection/>
    </xf>
    <xf numFmtId="183" fontId="4" fillId="33" borderId="10" xfId="0" applyNumberFormat="1" applyFont="1" applyFill="1" applyBorder="1" applyAlignment="1" applyProtection="1">
      <alignment horizontal="right" vertical="center"/>
      <protection/>
    </xf>
    <xf numFmtId="0" fontId="0" fillId="33" borderId="0" xfId="0" applyFont="1" applyFill="1" applyAlignment="1">
      <alignment/>
    </xf>
    <xf numFmtId="0" fontId="0" fillId="33" borderId="0" xfId="0" applyFill="1" applyAlignment="1">
      <alignment horizontal="right"/>
    </xf>
    <xf numFmtId="0" fontId="0" fillId="33" borderId="0" xfId="0" applyFont="1" applyFill="1" applyAlignment="1">
      <alignment horizontal="right"/>
    </xf>
    <xf numFmtId="0" fontId="4" fillId="33" borderId="10" xfId="0" applyNumberFormat="1" applyFont="1" applyFill="1" applyBorder="1" applyAlignment="1" applyProtection="1">
      <alignment horizontal="center" vertical="center"/>
      <protection/>
    </xf>
    <xf numFmtId="0" fontId="0" fillId="33" borderId="0" xfId="0" applyFill="1" applyAlignment="1">
      <alignment/>
    </xf>
    <xf numFmtId="182" fontId="0" fillId="33" borderId="0" xfId="0" applyNumberFormat="1" applyFont="1" applyFill="1" applyAlignment="1">
      <alignment/>
    </xf>
    <xf numFmtId="190" fontId="6" fillId="33" borderId="10" xfId="0" applyNumberFormat="1" applyFont="1" applyFill="1" applyBorder="1" applyAlignment="1" applyProtection="1">
      <alignment horizontal="right" vertical="center"/>
      <protection/>
    </xf>
    <xf numFmtId="190" fontId="4" fillId="33" borderId="10" xfId="0" applyNumberFormat="1" applyFont="1" applyFill="1" applyBorder="1" applyAlignment="1" applyProtection="1">
      <alignment horizontal="right" vertical="center"/>
      <protection/>
    </xf>
    <xf numFmtId="190" fontId="4"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6" fillId="33" borderId="1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0" fillId="0" borderId="0" xfId="0" applyFill="1" applyAlignment="1">
      <alignment wrapText="1"/>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3"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left" vertical="center" wrapText="1"/>
      <protection/>
    </xf>
    <xf numFmtId="3"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3" fontId="6" fillId="0" borderId="10" xfId="0" applyNumberFormat="1" applyFont="1" applyFill="1" applyBorder="1" applyAlignment="1" applyProtection="1">
      <alignment horizontal="right" vertical="center"/>
      <protection/>
    </xf>
    <xf numFmtId="183" fontId="6" fillId="33" borderId="10" xfId="0" applyNumberFormat="1" applyFont="1" applyFill="1" applyBorder="1" applyAlignment="1" applyProtection="1">
      <alignment horizontal="right" vertical="center"/>
      <protection/>
    </xf>
    <xf numFmtId="183" fontId="4" fillId="33" borderId="10" xfId="0" applyNumberFormat="1" applyFont="1" applyFill="1" applyBorder="1" applyAlignment="1">
      <alignment vertical="center"/>
    </xf>
    <xf numFmtId="0" fontId="0" fillId="0" borderId="0" xfId="0" applyFont="1" applyFill="1" applyAlignment="1">
      <alignment wrapText="1"/>
    </xf>
    <xf numFmtId="0" fontId="73" fillId="0" borderId="0" xfId="0" applyFont="1" applyFill="1" applyBorder="1" applyAlignment="1">
      <alignment horizontal="left" vertical="center" wrapText="1"/>
    </xf>
    <xf numFmtId="0" fontId="73" fillId="0" borderId="0" xfId="0" applyFont="1" applyFill="1" applyBorder="1" applyAlignment="1">
      <alignment horizontal="left" vertical="center"/>
    </xf>
    <xf numFmtId="0" fontId="0" fillId="0" borderId="0" xfId="0" applyFont="1" applyFill="1" applyAlignment="1">
      <alignment horizontal="left"/>
    </xf>
    <xf numFmtId="3" fontId="4" fillId="0" borderId="10" xfId="0" applyNumberFormat="1" applyFont="1" applyFill="1" applyBorder="1" applyAlignment="1" applyProtection="1">
      <alignment vertical="center" wrapText="1"/>
      <protection/>
    </xf>
    <xf numFmtId="3" fontId="4" fillId="0" borderId="10" xfId="0" applyNumberFormat="1" applyFont="1" applyFill="1" applyBorder="1" applyAlignment="1" applyProtection="1">
      <alignment horizontal="left" vertical="center" wrapText="1"/>
      <protection/>
    </xf>
    <xf numFmtId="3" fontId="6" fillId="0" borderId="10" xfId="0" applyNumberFormat="1" applyFont="1" applyFill="1" applyBorder="1" applyAlignment="1" applyProtection="1">
      <alignment vertical="center" wrapText="1"/>
      <protection/>
    </xf>
    <xf numFmtId="0" fontId="4" fillId="0" borderId="10" xfId="0" applyFont="1" applyFill="1" applyBorder="1" applyAlignment="1">
      <alignment horizontal="center" vertical="center"/>
    </xf>
    <xf numFmtId="0" fontId="68" fillId="0" borderId="10" xfId="0" applyFont="1" applyFill="1" applyBorder="1" applyAlignment="1">
      <alignment horizontal="center" vertical="center" wrapText="1"/>
    </xf>
    <xf numFmtId="0" fontId="74" fillId="0" borderId="10" xfId="0" applyFont="1" applyFill="1" applyBorder="1" applyAlignment="1">
      <alignment horizontal="left" vertical="center"/>
    </xf>
    <xf numFmtId="0" fontId="4" fillId="0" borderId="0" xfId="0" applyFont="1" applyFill="1" applyAlignment="1">
      <alignment vertical="center"/>
    </xf>
    <xf numFmtId="0" fontId="0" fillId="0" borderId="0" xfId="0" applyFont="1" applyFill="1" applyAlignment="1">
      <alignment/>
    </xf>
    <xf numFmtId="0" fontId="73" fillId="0" borderId="0" xfId="0" applyFont="1" applyFill="1" applyAlignment="1">
      <alignment horizontal="justify" wrapText="1"/>
    </xf>
    <xf numFmtId="184" fontId="0" fillId="0" borderId="0" xfId="0" applyNumberFormat="1" applyFont="1" applyFill="1" applyAlignment="1">
      <alignment wrapText="1"/>
    </xf>
    <xf numFmtId="184" fontId="4" fillId="0" borderId="10" xfId="0" applyNumberFormat="1" applyFont="1" applyFill="1" applyBorder="1" applyAlignment="1" applyProtection="1">
      <alignment horizontal="center" vertical="center" wrapText="1"/>
      <protection/>
    </xf>
    <xf numFmtId="184" fontId="6" fillId="0" borderId="10" xfId="0" applyNumberFormat="1" applyFont="1" applyFill="1" applyBorder="1" applyAlignment="1" applyProtection="1">
      <alignment horizontal="center" vertical="center" wrapText="1"/>
      <protection/>
    </xf>
    <xf numFmtId="184" fontId="6" fillId="0" borderId="10" xfId="0" applyNumberFormat="1" applyFont="1" applyFill="1" applyBorder="1" applyAlignment="1" applyProtection="1">
      <alignment horizontal="left" vertical="center" wrapText="1"/>
      <protection/>
    </xf>
    <xf numFmtId="184" fontId="4" fillId="0" borderId="10" xfId="0" applyNumberFormat="1" applyFont="1" applyFill="1" applyBorder="1" applyAlignment="1" applyProtection="1">
      <alignment horizontal="left" vertical="center" wrapText="1"/>
      <protection/>
    </xf>
    <xf numFmtId="184" fontId="0" fillId="0" borderId="0" xfId="0" applyNumberFormat="1" applyFont="1" applyFill="1" applyAlignment="1">
      <alignment wrapText="1"/>
    </xf>
    <xf numFmtId="184" fontId="0" fillId="0" borderId="0" xfId="0" applyNumberFormat="1" applyFill="1" applyAlignment="1">
      <alignment wrapText="1"/>
    </xf>
    <xf numFmtId="0" fontId="4" fillId="0" borderId="10" xfId="0" applyNumberFormat="1" applyFont="1" applyFill="1" applyBorder="1" applyAlignment="1" applyProtection="1">
      <alignment horizontal="left" vertical="center" wrapText="1"/>
      <protection/>
    </xf>
    <xf numFmtId="0" fontId="8" fillId="0" borderId="0" xfId="40" applyFont="1" applyBorder="1" applyAlignment="1">
      <alignment horizontal="right" vertical="center" wrapText="1"/>
      <protection/>
    </xf>
    <xf numFmtId="0" fontId="0" fillId="0" borderId="0" xfId="0" applyFont="1" applyFill="1" applyAlignment="1">
      <alignment/>
    </xf>
    <xf numFmtId="0" fontId="65" fillId="0" borderId="0" xfId="40" applyFont="1">
      <alignment vertical="center"/>
      <protection/>
    </xf>
    <xf numFmtId="0" fontId="68" fillId="0" borderId="10" xfId="40" applyFont="1" applyBorder="1" applyAlignment="1">
      <alignment horizontal="center" vertical="center" wrapText="1"/>
      <protection/>
    </xf>
    <xf numFmtId="0" fontId="68" fillId="0" borderId="0" xfId="40" applyFont="1" applyBorder="1" applyAlignment="1">
      <alignment vertical="center" wrapText="1"/>
      <protection/>
    </xf>
    <xf numFmtId="0" fontId="75" fillId="0" borderId="0" xfId="40" applyFont="1" applyBorder="1" applyAlignment="1">
      <alignment vertical="center" wrapText="1"/>
      <protection/>
    </xf>
    <xf numFmtId="0" fontId="52" fillId="0" borderId="0" xfId="40" applyFont="1" applyAlignment="1">
      <alignment horizontal="center" vertical="center" wrapText="1"/>
      <protection/>
    </xf>
    <xf numFmtId="0" fontId="52" fillId="0" borderId="0" xfId="40" applyFont="1">
      <alignment vertical="center"/>
      <protection/>
    </xf>
    <xf numFmtId="0" fontId="68" fillId="0" borderId="10" xfId="40" applyFont="1" applyBorder="1" applyAlignment="1">
      <alignment horizontal="left" vertical="center" wrapText="1"/>
      <protection/>
    </xf>
    <xf numFmtId="0" fontId="4" fillId="0" borderId="0" xfId="0" applyFont="1" applyFill="1" applyAlignment="1">
      <alignment horizontal="right" vertical="center"/>
    </xf>
    <xf numFmtId="0" fontId="75" fillId="0" borderId="0" xfId="0" applyFont="1" applyAlignment="1">
      <alignment/>
    </xf>
    <xf numFmtId="0" fontId="0" fillId="0" borderId="0" xfId="0"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75" fillId="0" borderId="10" xfId="0" applyFont="1" applyBorder="1" applyAlignment="1">
      <alignment vertical="center"/>
    </xf>
    <xf numFmtId="0" fontId="0" fillId="0" borderId="10" xfId="0" applyBorder="1" applyAlignment="1">
      <alignment vertical="center"/>
    </xf>
    <xf numFmtId="0" fontId="76" fillId="0" borderId="10" xfId="40" applyFont="1" applyBorder="1" applyAlignment="1">
      <alignment horizontal="left" vertical="center" wrapText="1"/>
      <protection/>
    </xf>
    <xf numFmtId="0" fontId="75" fillId="0" borderId="10" xfId="40" applyFont="1" applyBorder="1" applyAlignment="1">
      <alignment horizontal="left" vertical="center" wrapText="1"/>
      <protection/>
    </xf>
    <xf numFmtId="0" fontId="75" fillId="0" borderId="10" xfId="0" applyNumberFormat="1" applyFont="1" applyFill="1" applyBorder="1" applyAlignment="1" applyProtection="1">
      <alignment horizontal="left" vertical="center"/>
      <protection/>
    </xf>
    <xf numFmtId="0" fontId="75" fillId="0" borderId="10" xfId="0" applyFont="1" applyFill="1" applyBorder="1" applyAlignment="1">
      <alignment horizontal="left" vertical="center"/>
    </xf>
    <xf numFmtId="0" fontId="75" fillId="0" borderId="10" xfId="0" applyNumberFormat="1" applyFont="1" applyFill="1" applyBorder="1" applyAlignment="1" applyProtection="1">
      <alignment horizontal="left" vertical="center" wrapText="1"/>
      <protection/>
    </xf>
    <xf numFmtId="0" fontId="73" fillId="0" borderId="10" xfId="0" applyFont="1" applyFill="1" applyBorder="1" applyAlignment="1">
      <alignment horizontal="left" vertical="center"/>
    </xf>
    <xf numFmtId="0" fontId="68" fillId="0" borderId="10" xfId="0" applyNumberFormat="1" applyFont="1" applyFill="1" applyBorder="1" applyAlignment="1" applyProtection="1">
      <alignment horizontal="left" vertical="center"/>
      <protection/>
    </xf>
    <xf numFmtId="0" fontId="74" fillId="0" borderId="10" xfId="0" applyFont="1" applyFill="1" applyBorder="1" applyAlignment="1">
      <alignment horizontal="left" vertical="center" wrapText="1"/>
    </xf>
    <xf numFmtId="0" fontId="65" fillId="0" borderId="0" xfId="40" applyFont="1">
      <alignment vertical="center"/>
      <protection/>
    </xf>
    <xf numFmtId="0" fontId="65" fillId="0" borderId="10" xfId="40" applyFont="1" applyBorder="1" applyAlignment="1">
      <alignment horizontal="center" vertical="center" wrapText="1"/>
      <protection/>
    </xf>
    <xf numFmtId="0" fontId="65" fillId="0" borderId="10" xfId="40" applyFont="1" applyBorder="1" applyAlignment="1">
      <alignment horizontal="center" vertical="center"/>
      <protection/>
    </xf>
    <xf numFmtId="0" fontId="68" fillId="0" borderId="10" xfId="40" applyFont="1" applyBorder="1" applyAlignment="1">
      <alignment horizontal="center" vertical="center" wrapText="1"/>
      <protection/>
    </xf>
    <xf numFmtId="0" fontId="70" fillId="0" borderId="10" xfId="40" applyFont="1" applyBorder="1" applyAlignment="1">
      <alignment horizontal="center" vertical="center" wrapText="1"/>
      <protection/>
    </xf>
    <xf numFmtId="0" fontId="68" fillId="0" borderId="10" xfId="0" applyFont="1" applyFill="1" applyBorder="1" applyAlignment="1">
      <alignment horizontal="left" vertical="center" wrapText="1"/>
    </xf>
    <xf numFmtId="0" fontId="68" fillId="0" borderId="10" xfId="40" applyFont="1" applyBorder="1" applyAlignment="1">
      <alignment vertical="center" wrapText="1"/>
      <protection/>
    </xf>
    <xf numFmtId="0" fontId="4" fillId="33" borderId="11" xfId="0" applyNumberFormat="1" applyFont="1" applyFill="1" applyBorder="1" applyAlignment="1" applyProtection="1">
      <alignment vertical="center"/>
      <protection/>
    </xf>
    <xf numFmtId="183" fontId="4" fillId="0" borderId="11" xfId="0" applyNumberFormat="1" applyFont="1" applyFill="1" applyBorder="1" applyAlignment="1" applyProtection="1">
      <alignment vertical="center"/>
      <protection/>
    </xf>
    <xf numFmtId="3" fontId="77"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wrapText="1"/>
      <protection/>
    </xf>
    <xf numFmtId="0" fontId="9" fillId="0" borderId="0" xfId="0" applyFont="1" applyFill="1" applyAlignment="1">
      <alignment/>
    </xf>
    <xf numFmtId="0" fontId="6" fillId="0" borderId="10" xfId="0" applyNumberFormat="1" applyFont="1" applyFill="1" applyBorder="1" applyAlignment="1" applyProtection="1">
      <alignment horizontal="left" vertical="center"/>
      <protection/>
    </xf>
    <xf numFmtId="0" fontId="6" fillId="0" borderId="10" xfId="0" applyFont="1" applyFill="1" applyBorder="1" applyAlignment="1">
      <alignment vertical="center"/>
    </xf>
    <xf numFmtId="0" fontId="0" fillId="0" borderId="0" xfId="0" applyFont="1" applyFill="1" applyAlignment="1">
      <alignment/>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3"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vertical="center"/>
    </xf>
    <xf numFmtId="196" fontId="0" fillId="0" borderId="0" xfId="0" applyNumberFormat="1" applyFont="1" applyFill="1" applyAlignment="1">
      <alignment/>
    </xf>
    <xf numFmtId="196" fontId="4" fillId="0" borderId="10" xfId="0" applyNumberFormat="1" applyFont="1" applyFill="1" applyBorder="1" applyAlignment="1" applyProtection="1">
      <alignment horizontal="center" vertical="center"/>
      <protection/>
    </xf>
    <xf numFmtId="196" fontId="6" fillId="0" borderId="10" xfId="0" applyNumberFormat="1" applyFont="1" applyFill="1" applyBorder="1" applyAlignment="1" applyProtection="1">
      <alignment horizontal="right" vertical="center"/>
      <protection/>
    </xf>
    <xf numFmtId="196" fontId="4" fillId="0" borderId="10" xfId="0" applyNumberFormat="1" applyFont="1" applyFill="1" applyBorder="1" applyAlignment="1" applyProtection="1">
      <alignment horizontal="right" vertical="center"/>
      <protection/>
    </xf>
    <xf numFmtId="196" fontId="4" fillId="0" borderId="10" xfId="0" applyNumberFormat="1" applyFont="1" applyFill="1" applyBorder="1" applyAlignment="1">
      <alignment vertical="center"/>
    </xf>
    <xf numFmtId="196" fontId="6" fillId="0" borderId="10" xfId="0" applyNumberFormat="1" applyFont="1" applyFill="1" applyBorder="1" applyAlignment="1">
      <alignment vertical="center"/>
    </xf>
    <xf numFmtId="0" fontId="4" fillId="0" borderId="10" xfId="0" applyNumberFormat="1" applyFont="1" applyFill="1" applyBorder="1" applyAlignment="1" applyProtection="1">
      <alignment horizontal="left" vertical="center" wrapText="1"/>
      <protection/>
    </xf>
    <xf numFmtId="196" fontId="4" fillId="0" borderId="10" xfId="53"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left" vertical="center" wrapText="1"/>
      <protection/>
    </xf>
    <xf numFmtId="196" fontId="6" fillId="0" borderId="10" xfId="53" applyNumberFormat="1" applyFont="1" applyFill="1" applyBorder="1" applyAlignment="1" applyProtection="1">
      <alignment horizontal="right" vertical="center"/>
      <protection/>
    </xf>
    <xf numFmtId="0" fontId="9" fillId="0" borderId="0" xfId="0" applyNumberFormat="1" applyFont="1" applyFill="1" applyBorder="1" applyAlignment="1" applyProtection="1">
      <alignment wrapText="1"/>
      <protection/>
    </xf>
    <xf numFmtId="0" fontId="6" fillId="0" borderId="10" xfId="0" applyNumberFormat="1" applyFont="1" applyFill="1" applyBorder="1" applyAlignment="1" applyProtection="1">
      <alignment vertical="center"/>
      <protection/>
    </xf>
    <xf numFmtId="0" fontId="0" fillId="0" borderId="0" xfId="0" applyFont="1" applyFill="1" applyAlignment="1">
      <alignment wrapText="1"/>
    </xf>
    <xf numFmtId="0" fontId="6"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3" fontId="4" fillId="0" borderId="10" xfId="0" applyNumberFormat="1" applyFont="1" applyFill="1" applyBorder="1" applyAlignment="1" applyProtection="1">
      <alignment horizontal="left" vertical="center"/>
      <protection/>
    </xf>
    <xf numFmtId="201" fontId="0" fillId="0" borderId="0" xfId="53" applyNumberFormat="1" applyFont="1" applyFill="1" applyAlignment="1">
      <alignment/>
    </xf>
    <xf numFmtId="201" fontId="4" fillId="0" borderId="10" xfId="53" applyNumberFormat="1" applyFont="1" applyFill="1" applyBorder="1" applyAlignment="1">
      <alignment horizontal="center" vertical="center"/>
    </xf>
    <xf numFmtId="201" fontId="70" fillId="0" borderId="10" xfId="53" applyNumberFormat="1" applyFont="1" applyFill="1" applyBorder="1" applyAlignment="1">
      <alignment horizontal="right" vertical="center" wrapText="1"/>
    </xf>
    <xf numFmtId="201" fontId="4" fillId="0" borderId="10" xfId="53" applyNumberFormat="1" applyFont="1" applyFill="1" applyBorder="1" applyAlignment="1">
      <alignment vertical="center"/>
    </xf>
    <xf numFmtId="201" fontId="74" fillId="0" borderId="0" xfId="53" applyNumberFormat="1" applyFont="1" applyFill="1" applyAlignment="1">
      <alignment horizontal="right" vertical="center"/>
    </xf>
    <xf numFmtId="201" fontId="0" fillId="0" borderId="0" xfId="53" applyNumberFormat="1" applyFont="1" applyFill="1" applyAlignment="1">
      <alignment/>
    </xf>
    <xf numFmtId="201" fontId="4" fillId="0" borderId="10" xfId="53" applyNumberFormat="1" applyFont="1" applyFill="1" applyBorder="1" applyAlignment="1" applyProtection="1">
      <alignment horizontal="center" vertical="center"/>
      <protection/>
    </xf>
    <xf numFmtId="201" fontId="6" fillId="0" borderId="10" xfId="53" applyNumberFormat="1" applyFont="1" applyFill="1" applyBorder="1" applyAlignment="1" applyProtection="1">
      <alignment horizontal="right" vertical="center"/>
      <protection/>
    </xf>
    <xf numFmtId="201" fontId="6" fillId="0" borderId="10" xfId="53" applyNumberFormat="1" applyFont="1" applyFill="1" applyBorder="1" applyAlignment="1" applyProtection="1">
      <alignment horizontal="right" vertical="center"/>
      <protection/>
    </xf>
    <xf numFmtId="201" fontId="4" fillId="0" borderId="10" xfId="53" applyNumberFormat="1" applyFont="1" applyFill="1" applyBorder="1" applyAlignment="1" applyProtection="1">
      <alignment horizontal="right" vertical="center"/>
      <protection/>
    </xf>
    <xf numFmtId="201" fontId="6" fillId="0" borderId="10" xfId="53" applyNumberFormat="1" applyFont="1" applyFill="1" applyBorder="1" applyAlignment="1">
      <alignment vertical="center"/>
    </xf>
    <xf numFmtId="0" fontId="68" fillId="0" borderId="10" xfId="0" applyNumberFormat="1" applyFont="1" applyFill="1" applyBorder="1" applyAlignment="1" applyProtection="1">
      <alignment horizontal="left" vertical="center" wrapText="1"/>
      <protection/>
    </xf>
    <xf numFmtId="0" fontId="70" fillId="0" borderId="10" xfId="40" applyFont="1" applyBorder="1" applyAlignment="1">
      <alignment horizontal="left" vertical="center" wrapText="1"/>
      <protection/>
    </xf>
    <xf numFmtId="0" fontId="70" fillId="0" borderId="10" xfId="0" applyFont="1" applyFill="1" applyBorder="1" applyAlignment="1">
      <alignment horizontal="center" vertical="center" wrapText="1"/>
    </xf>
    <xf numFmtId="201" fontId="0" fillId="33" borderId="0" xfId="53" applyNumberFormat="1" applyFont="1" applyFill="1" applyAlignment="1">
      <alignment/>
    </xf>
    <xf numFmtId="201" fontId="4" fillId="33" borderId="10" xfId="53" applyNumberFormat="1" applyFont="1" applyFill="1" applyBorder="1" applyAlignment="1">
      <alignment horizontal="center" vertical="center"/>
    </xf>
    <xf numFmtId="201" fontId="70" fillId="33" borderId="10" xfId="53" applyNumberFormat="1" applyFont="1" applyFill="1" applyBorder="1" applyAlignment="1">
      <alignment horizontal="right" vertical="center" wrapText="1"/>
    </xf>
    <xf numFmtId="201" fontId="4" fillId="33" borderId="10" xfId="53" applyNumberFormat="1" applyFont="1" applyFill="1" applyBorder="1" applyAlignment="1">
      <alignment vertical="center"/>
    </xf>
    <xf numFmtId="201" fontId="78" fillId="33" borderId="0" xfId="53" applyNumberFormat="1" applyFont="1" applyFill="1" applyAlignment="1">
      <alignment horizontal="right" vertical="center"/>
    </xf>
    <xf numFmtId="201" fontId="74" fillId="33" borderId="10" xfId="53" applyNumberFormat="1" applyFont="1" applyFill="1" applyBorder="1" applyAlignment="1">
      <alignment horizontal="center" vertical="center" wrapText="1"/>
    </xf>
    <xf numFmtId="201" fontId="6" fillId="33" borderId="10" xfId="53" applyNumberFormat="1" applyFont="1" applyFill="1" applyBorder="1" applyAlignment="1" applyProtection="1">
      <alignment horizontal="right" vertical="center"/>
      <protection/>
    </xf>
    <xf numFmtId="201" fontId="4" fillId="33" borderId="10" xfId="53" applyNumberFormat="1" applyFont="1" applyFill="1" applyBorder="1" applyAlignment="1" applyProtection="1">
      <alignment horizontal="right" vertical="center"/>
      <protection/>
    </xf>
    <xf numFmtId="201" fontId="4" fillId="33" borderId="10" xfId="53" applyNumberFormat="1" applyFont="1" applyFill="1" applyBorder="1" applyAlignment="1">
      <alignment horizontal="right" vertical="center"/>
    </xf>
    <xf numFmtId="3" fontId="68" fillId="33" borderId="10" xfId="0" applyNumberFormat="1" applyFont="1" applyFill="1" applyBorder="1" applyAlignment="1" applyProtection="1">
      <alignment horizontal="right" vertical="center"/>
      <protection/>
    </xf>
    <xf numFmtId="0" fontId="71" fillId="0" borderId="10" xfId="0" applyFont="1" applyFill="1" applyBorder="1" applyAlignment="1">
      <alignment horizontal="right" vertical="center" wrapText="1"/>
    </xf>
    <xf numFmtId="0" fontId="72" fillId="0" borderId="10" xfId="0" applyFont="1" applyFill="1" applyBorder="1" applyAlignment="1">
      <alignment horizontal="right" vertical="center" wrapText="1"/>
    </xf>
    <xf numFmtId="196" fontId="68" fillId="0" borderId="10" xfId="40" applyNumberFormat="1" applyFont="1" applyBorder="1" applyAlignment="1">
      <alignment horizontal="right" vertical="center" wrapText="1"/>
      <protection/>
    </xf>
    <xf numFmtId="0" fontId="68" fillId="0" borderId="0" xfId="40" applyFont="1" applyBorder="1" applyAlignment="1">
      <alignment horizontal="right" vertical="center" wrapText="1"/>
      <protection/>
    </xf>
    <xf numFmtId="196" fontId="52" fillId="0" borderId="0" xfId="40" applyNumberFormat="1">
      <alignment vertical="center"/>
      <protection/>
    </xf>
    <xf numFmtId="196" fontId="68" fillId="0" borderId="10" xfId="40" applyNumberFormat="1" applyFont="1" applyBorder="1" applyAlignment="1">
      <alignment horizontal="center" vertical="center" wrapText="1"/>
      <protection/>
    </xf>
    <xf numFmtId="196" fontId="70" fillId="0" borderId="10" xfId="40" applyNumberFormat="1" applyFont="1" applyBorder="1" applyAlignment="1">
      <alignment horizontal="right" vertical="center" wrapText="1"/>
      <protection/>
    </xf>
    <xf numFmtId="14" fontId="21" fillId="0" borderId="12" xfId="0" applyNumberFormat="1" applyFont="1" applyFill="1" applyBorder="1" applyAlignment="1">
      <alignment horizontal="center" vertical="center" wrapText="1"/>
    </xf>
    <xf numFmtId="0" fontId="70" fillId="0" borderId="10" xfId="40" applyFont="1" applyBorder="1" applyAlignment="1">
      <alignment horizontal="left" vertical="center" wrapText="1"/>
      <protection/>
    </xf>
    <xf numFmtId="0" fontId="68" fillId="0" borderId="10" xfId="40" applyFont="1" applyBorder="1" applyAlignment="1">
      <alignment horizontal="left" vertical="center" wrapText="1"/>
      <protection/>
    </xf>
    <xf numFmtId="196" fontId="66" fillId="0" borderId="0" xfId="40" applyNumberFormat="1" applyFont="1">
      <alignment vertical="center"/>
      <protection/>
    </xf>
    <xf numFmtId="0" fontId="0" fillId="0" borderId="0" xfId="0" applyFill="1" applyAlignment="1">
      <alignment vertical="center" wrapText="1"/>
    </xf>
    <xf numFmtId="196" fontId="68" fillId="33" borderId="10" xfId="40" applyNumberFormat="1" applyFont="1" applyFill="1" applyBorder="1" applyAlignment="1">
      <alignment horizontal="right" vertical="center" wrapText="1"/>
      <protection/>
    </xf>
    <xf numFmtId="0" fontId="16" fillId="0" borderId="0" xfId="0" applyFont="1" applyAlignment="1">
      <alignment horizontal="center" vertical="center"/>
    </xf>
    <xf numFmtId="0" fontId="18" fillId="0" borderId="0" xfId="0" applyFont="1" applyAlignment="1">
      <alignment horizontal="center" vertical="center"/>
    </xf>
    <xf numFmtId="57" fontId="17" fillId="0" borderId="0" xfId="0" applyNumberFormat="1" applyFont="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2" fillId="0" borderId="0" xfId="0" applyNumberFormat="1" applyFont="1" applyFill="1" applyAlignment="1" applyProtection="1">
      <alignment horizontal="center" vertical="center"/>
      <protection/>
    </xf>
    <xf numFmtId="0" fontId="4" fillId="0" borderId="13" xfId="0" applyFont="1" applyFill="1" applyBorder="1" applyAlignment="1">
      <alignment horizontal="left" vertical="center" wrapText="1"/>
    </xf>
    <xf numFmtId="0" fontId="12"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center" vertical="center" wrapText="1"/>
      <protection/>
    </xf>
    <xf numFmtId="0" fontId="1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79" fillId="0" borderId="0" xfId="0" applyFont="1" applyFill="1" applyAlignment="1">
      <alignment horizontal="center" vertical="center"/>
    </xf>
    <xf numFmtId="0" fontId="70"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80" fillId="0" borderId="0" xfId="0" applyFont="1" applyFill="1" applyAlignment="1">
      <alignment horizontal="center"/>
    </xf>
    <xf numFmtId="0" fontId="79" fillId="0" borderId="0" xfId="0" applyFont="1" applyFill="1" applyAlignment="1">
      <alignment horizontal="center"/>
    </xf>
    <xf numFmtId="196" fontId="74" fillId="0" borderId="11" xfId="0" applyNumberFormat="1" applyFont="1" applyFill="1" applyBorder="1" applyAlignment="1">
      <alignment horizontal="right" vertical="center"/>
    </xf>
    <xf numFmtId="0" fontId="4" fillId="0" borderId="11" xfId="0" applyNumberFormat="1" applyFont="1" applyFill="1" applyBorder="1" applyAlignment="1" applyProtection="1">
      <alignment horizontal="right" vertical="center"/>
      <protection/>
    </xf>
    <xf numFmtId="0" fontId="12" fillId="0" borderId="0" xfId="0" applyFont="1" applyFill="1" applyAlignment="1">
      <alignment horizontal="center" vertical="center"/>
    </xf>
    <xf numFmtId="0" fontId="12" fillId="0" borderId="0" xfId="40" applyFont="1" applyBorder="1" applyAlignment="1">
      <alignment horizontal="center" vertical="center" wrapText="1"/>
      <protection/>
    </xf>
    <xf numFmtId="0" fontId="68" fillId="0" borderId="10" xfId="40" applyFont="1" applyBorder="1" applyAlignment="1">
      <alignment horizontal="center" vertical="center" wrapText="1"/>
      <protection/>
    </xf>
    <xf numFmtId="0" fontId="68" fillId="0" borderId="0" xfId="40" applyFont="1" applyBorder="1" applyAlignment="1">
      <alignment horizontal="right" vertical="center" wrapText="1"/>
      <protection/>
    </xf>
    <xf numFmtId="0" fontId="70" fillId="0" borderId="16" xfId="40" applyFont="1" applyBorder="1" applyAlignment="1">
      <alignment horizontal="center" vertical="center" wrapText="1"/>
      <protection/>
    </xf>
    <xf numFmtId="0" fontId="70" fillId="0" borderId="17" xfId="40" applyFont="1" applyBorder="1" applyAlignment="1">
      <alignment horizontal="center" vertical="center" wrapText="1"/>
      <protection/>
    </xf>
    <xf numFmtId="0" fontId="70" fillId="0" borderId="18" xfId="40" applyFont="1" applyBorder="1" applyAlignment="1">
      <alignment horizontal="center" vertical="center" wrapText="1"/>
      <protection/>
    </xf>
    <xf numFmtId="0" fontId="81" fillId="0" borderId="0" xfId="40" applyFont="1" applyBorder="1" applyAlignment="1">
      <alignment horizontal="center" vertical="center" wrapText="1"/>
      <protection/>
    </xf>
    <xf numFmtId="0" fontId="75" fillId="0" borderId="0" xfId="40" applyFont="1" applyBorder="1" applyAlignment="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4"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0:I38"/>
  <sheetViews>
    <sheetView zoomScalePageLayoutView="0" workbookViewId="0" topLeftCell="A19">
      <selection activeCell="L37" sqref="L37"/>
    </sheetView>
  </sheetViews>
  <sheetFormatPr defaultColWidth="9.00390625" defaultRowHeight="14.25"/>
  <sheetData>
    <row r="10" spans="1:9" ht="34.5">
      <c r="A10" s="229" t="s">
        <v>704</v>
      </c>
      <c r="B10" s="229"/>
      <c r="C10" s="229"/>
      <c r="D10" s="229"/>
      <c r="E10" s="229"/>
      <c r="F10" s="229"/>
      <c r="G10" s="229"/>
      <c r="H10" s="229"/>
      <c r="I10" s="229"/>
    </row>
    <row r="11" spans="1:9" ht="29.25" customHeight="1">
      <c r="A11" s="230" t="s">
        <v>698</v>
      </c>
      <c r="B11" s="230"/>
      <c r="C11" s="230"/>
      <c r="D11" s="230"/>
      <c r="E11" s="230"/>
      <c r="F11" s="230"/>
      <c r="G11" s="230"/>
      <c r="H11" s="230"/>
      <c r="I11" s="230"/>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38" spans="1:9" ht="21">
      <c r="A38" s="231">
        <v>44440</v>
      </c>
      <c r="B38" s="232"/>
      <c r="C38" s="232"/>
      <c r="D38" s="232"/>
      <c r="E38" s="232"/>
      <c r="F38" s="232"/>
      <c r="G38" s="232"/>
      <c r="H38" s="232"/>
      <c r="I38" s="232"/>
    </row>
  </sheetData>
  <sheetProtection/>
  <mergeCells count="3">
    <mergeCell ref="A10:I10"/>
    <mergeCell ref="A11:I11"/>
    <mergeCell ref="A38:I3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26"/>
  <sheetViews>
    <sheetView showGridLines="0" showZeros="0" zoomScalePageLayoutView="0" workbookViewId="0" topLeftCell="A1">
      <selection activeCell="C26" sqref="C26"/>
    </sheetView>
  </sheetViews>
  <sheetFormatPr defaultColWidth="9.125" defaultRowHeight="14.25"/>
  <cols>
    <col min="1" max="1" width="17.375" style="71" customWidth="1"/>
    <col min="2" max="2" width="10.625" style="14" customWidth="1"/>
    <col min="3" max="5" width="9.125" style="14" customWidth="1"/>
    <col min="6" max="6" width="9.375" style="14" customWidth="1"/>
    <col min="7" max="7" width="8.25390625" style="76" customWidth="1"/>
    <col min="8" max="8" width="8.75390625" style="76" customWidth="1"/>
    <col min="9" max="16384" width="9.125" style="1" customWidth="1"/>
  </cols>
  <sheetData>
    <row r="1" ht="14.25">
      <c r="A1" s="111" t="s">
        <v>674</v>
      </c>
    </row>
    <row r="2" spans="1:8" s="14" customFormat="1" ht="33.75" customHeight="1">
      <c r="A2" s="234" t="s">
        <v>824</v>
      </c>
      <c r="B2" s="234"/>
      <c r="C2" s="234"/>
      <c r="D2" s="234"/>
      <c r="E2" s="234"/>
      <c r="F2" s="234"/>
      <c r="G2" s="234"/>
      <c r="H2" s="234"/>
    </row>
    <row r="3" spans="1:8" s="14" customFormat="1" ht="16.5" customHeight="1">
      <c r="A3" s="240" t="s">
        <v>317</v>
      </c>
      <c r="B3" s="240"/>
      <c r="C3" s="240"/>
      <c r="D3" s="240"/>
      <c r="E3" s="240"/>
      <c r="F3" s="240"/>
      <c r="G3" s="240"/>
      <c r="H3" s="240"/>
    </row>
    <row r="4" spans="1:8" s="71" customFormat="1" ht="35.25" customHeight="1">
      <c r="A4" s="69" t="s">
        <v>449</v>
      </c>
      <c r="B4" s="69" t="s">
        <v>154</v>
      </c>
      <c r="C4" s="69" t="s">
        <v>114</v>
      </c>
      <c r="D4" s="70" t="s">
        <v>523</v>
      </c>
      <c r="E4" s="70" t="s">
        <v>600</v>
      </c>
      <c r="F4" s="69" t="s">
        <v>192</v>
      </c>
      <c r="G4" s="77" t="s">
        <v>645</v>
      </c>
      <c r="H4" s="77" t="s">
        <v>646</v>
      </c>
    </row>
    <row r="5" spans="1:8" s="14" customFormat="1" ht="21" customHeight="1">
      <c r="A5" s="107" t="s">
        <v>671</v>
      </c>
      <c r="B5" s="108">
        <f>B6+B13</f>
        <v>293676</v>
      </c>
      <c r="C5" s="108">
        <f>C6+C13</f>
        <v>501127</v>
      </c>
      <c r="D5" s="108">
        <f>D6+D13</f>
        <v>503258</v>
      </c>
      <c r="E5" s="108">
        <f>E6+E13</f>
        <v>503629</v>
      </c>
      <c r="F5" s="108">
        <f>F6+F13</f>
        <v>507258</v>
      </c>
      <c r="G5" s="109" t="s">
        <v>672</v>
      </c>
      <c r="H5" s="109" t="s">
        <v>672</v>
      </c>
    </row>
    <row r="6" spans="1:8" s="14" customFormat="1" ht="21" customHeight="1">
      <c r="A6" s="102" t="s">
        <v>444</v>
      </c>
      <c r="B6" s="16">
        <f>B7+B8+B9+B10+B11</f>
        <v>148050</v>
      </c>
      <c r="C6" s="16">
        <f>C7+C8+C9+C10+C11</f>
        <v>158050</v>
      </c>
      <c r="D6" s="16">
        <f>D7+D8+D9+D10+D11</f>
        <v>158050</v>
      </c>
      <c r="E6" s="16">
        <f>E7+E8+E9+E10+E11</f>
        <v>158421</v>
      </c>
      <c r="F6" s="16">
        <f>SUM(F7:F11)</f>
        <v>158421</v>
      </c>
      <c r="G6" s="81">
        <f aca="true" t="shared" si="0" ref="G6:G11">F6/D6*100</f>
        <v>100.23473584308763</v>
      </c>
      <c r="H6" s="79">
        <v>17.73173504953145</v>
      </c>
    </row>
    <row r="7" spans="1:8" s="14" customFormat="1" ht="28.5" customHeight="1">
      <c r="A7" s="104" t="s">
        <v>389</v>
      </c>
      <c r="B7" s="18">
        <v>7870</v>
      </c>
      <c r="C7" s="18">
        <v>8058</v>
      </c>
      <c r="D7" s="18">
        <v>8058</v>
      </c>
      <c r="E7" s="18">
        <v>8058</v>
      </c>
      <c r="F7" s="32">
        <v>8058</v>
      </c>
      <c r="G7" s="82">
        <f t="shared" si="0"/>
        <v>100</v>
      </c>
      <c r="H7" s="110">
        <v>14.135977337110475</v>
      </c>
    </row>
    <row r="8" spans="1:8" s="14" customFormat="1" ht="28.5" customHeight="1">
      <c r="A8" s="104" t="s">
        <v>390</v>
      </c>
      <c r="B8" s="18">
        <v>310</v>
      </c>
      <c r="C8" s="18">
        <v>257</v>
      </c>
      <c r="D8" s="18">
        <v>257</v>
      </c>
      <c r="E8" s="18">
        <v>257</v>
      </c>
      <c r="F8" s="32">
        <v>257</v>
      </c>
      <c r="G8" s="82">
        <f t="shared" si="0"/>
        <v>100</v>
      </c>
      <c r="H8" s="110">
        <v>-7.5539568345323715</v>
      </c>
    </row>
    <row r="9" spans="1:8" s="14" customFormat="1" ht="28.5" customHeight="1">
      <c r="A9" s="104" t="s">
        <v>391</v>
      </c>
      <c r="B9" s="18">
        <v>114420</v>
      </c>
      <c r="C9" s="18">
        <v>124060</v>
      </c>
      <c r="D9" s="18">
        <v>124060</v>
      </c>
      <c r="E9" s="18">
        <v>124337</v>
      </c>
      <c r="F9" s="32">
        <v>124337</v>
      </c>
      <c r="G9" s="82">
        <f t="shared" si="0"/>
        <v>100.22327905852006</v>
      </c>
      <c r="H9" s="110">
        <v>19.43996157540826</v>
      </c>
    </row>
    <row r="10" spans="1:8" s="14" customFormat="1" ht="28.5" customHeight="1">
      <c r="A10" s="98" t="s">
        <v>455</v>
      </c>
      <c r="B10" s="18">
        <v>25000</v>
      </c>
      <c r="C10" s="18">
        <v>25000</v>
      </c>
      <c r="D10" s="18">
        <v>25000</v>
      </c>
      <c r="E10" s="18">
        <v>25094</v>
      </c>
      <c r="F10" s="32">
        <v>25094</v>
      </c>
      <c r="G10" s="82">
        <f t="shared" si="0"/>
        <v>100.376</v>
      </c>
      <c r="H10" s="110">
        <v>10.47811922162542</v>
      </c>
    </row>
    <row r="11" spans="1:8" s="14" customFormat="1" ht="21" customHeight="1">
      <c r="A11" s="105" t="s">
        <v>456</v>
      </c>
      <c r="B11" s="18">
        <v>450</v>
      </c>
      <c r="C11" s="18">
        <v>675</v>
      </c>
      <c r="D11" s="18">
        <v>675</v>
      </c>
      <c r="E11" s="18">
        <v>675</v>
      </c>
      <c r="F11" s="32">
        <v>675</v>
      </c>
      <c r="G11" s="82">
        <f t="shared" si="0"/>
        <v>100</v>
      </c>
      <c r="H11" s="110">
        <v>65.03667481662592</v>
      </c>
    </row>
    <row r="12" spans="1:8" s="14" customFormat="1" ht="21" customHeight="1">
      <c r="A12" s="98"/>
      <c r="B12" s="18"/>
      <c r="C12" s="18"/>
      <c r="D12" s="18"/>
      <c r="E12" s="18"/>
      <c r="F12" s="18"/>
      <c r="G12" s="80"/>
      <c r="H12" s="80"/>
    </row>
    <row r="13" spans="1:8" s="14" customFormat="1" ht="21" customHeight="1">
      <c r="A13" s="106" t="s">
        <v>445</v>
      </c>
      <c r="B13" s="16">
        <f>B14+B15+B16+B17</f>
        <v>145626</v>
      </c>
      <c r="C13" s="16">
        <f>C14+C15+C16+C17</f>
        <v>343077</v>
      </c>
      <c r="D13" s="16">
        <f>D14+D15+D16+D17</f>
        <v>345208</v>
      </c>
      <c r="E13" s="16">
        <f>E14+E15+E16+E17</f>
        <v>345208</v>
      </c>
      <c r="F13" s="16">
        <f>F14+F15+F16+F17</f>
        <v>348837</v>
      </c>
      <c r="G13" s="78" t="s">
        <v>648</v>
      </c>
      <c r="H13" s="78" t="s">
        <v>648</v>
      </c>
    </row>
    <row r="14" spans="1:8" s="14" customFormat="1" ht="21" customHeight="1">
      <c r="A14" s="98" t="s">
        <v>394</v>
      </c>
      <c r="B14" s="18">
        <v>53959</v>
      </c>
      <c r="C14" s="18">
        <v>141410</v>
      </c>
      <c r="D14" s="18">
        <v>143541</v>
      </c>
      <c r="E14" s="18">
        <v>143541</v>
      </c>
      <c r="F14" s="18">
        <v>143541</v>
      </c>
      <c r="G14" s="80"/>
      <c r="H14" s="80"/>
    </row>
    <row r="15" spans="1:8" s="14" customFormat="1" ht="21" customHeight="1">
      <c r="A15" s="98" t="s">
        <v>395</v>
      </c>
      <c r="B15" s="18">
        <v>1067</v>
      </c>
      <c r="C15" s="18">
        <v>1067</v>
      </c>
      <c r="D15" s="18">
        <v>1067</v>
      </c>
      <c r="E15" s="18">
        <v>1067</v>
      </c>
      <c r="F15" s="18">
        <v>1067</v>
      </c>
      <c r="G15" s="80"/>
      <c r="H15" s="80"/>
    </row>
    <row r="16" spans="1:8" s="14" customFormat="1" ht="21" customHeight="1">
      <c r="A16" s="98" t="s">
        <v>356</v>
      </c>
      <c r="B16" s="18"/>
      <c r="C16" s="18"/>
      <c r="D16" s="18"/>
      <c r="E16" s="18"/>
      <c r="F16" s="18">
        <v>3629</v>
      </c>
      <c r="G16" s="80"/>
      <c r="H16" s="80"/>
    </row>
    <row r="17" spans="1:8" s="14" customFormat="1" ht="21" customHeight="1">
      <c r="A17" s="98" t="s">
        <v>357</v>
      </c>
      <c r="B17" s="18">
        <v>90600</v>
      </c>
      <c r="C17" s="18">
        <v>200600</v>
      </c>
      <c r="D17" s="18">
        <v>200600</v>
      </c>
      <c r="E17" s="18">
        <v>200600</v>
      </c>
      <c r="F17" s="18">
        <v>200600</v>
      </c>
      <c r="G17" s="80"/>
      <c r="H17" s="80"/>
    </row>
    <row r="18" spans="1:8" s="14" customFormat="1" ht="16.5" customHeight="1">
      <c r="A18" s="71"/>
      <c r="D18" s="21"/>
      <c r="G18" s="76"/>
      <c r="H18" s="76"/>
    </row>
    <row r="19" spans="1:8" s="14" customFormat="1" ht="16.5" customHeight="1">
      <c r="A19" s="71"/>
      <c r="D19" s="21"/>
      <c r="G19" s="76"/>
      <c r="H19" s="76"/>
    </row>
    <row r="20" spans="1:8" s="14" customFormat="1" ht="16.5" customHeight="1">
      <c r="A20" s="71"/>
      <c r="G20" s="76"/>
      <c r="H20" s="76"/>
    </row>
    <row r="21" spans="1:8" s="14" customFormat="1" ht="16.5" customHeight="1">
      <c r="A21" s="71"/>
      <c r="G21" s="76"/>
      <c r="H21" s="76"/>
    </row>
    <row r="22" spans="1:8" s="14" customFormat="1" ht="16.5" customHeight="1">
      <c r="A22" s="71"/>
      <c r="G22" s="76"/>
      <c r="H22" s="76"/>
    </row>
    <row r="23" spans="1:8" s="14" customFormat="1" ht="16.5" customHeight="1">
      <c r="A23" s="71"/>
      <c r="G23" s="76"/>
      <c r="H23" s="76"/>
    </row>
    <row r="24" spans="1:8" s="14" customFormat="1" ht="16.5" customHeight="1">
      <c r="A24" s="71"/>
      <c r="G24" s="76"/>
      <c r="H24" s="76"/>
    </row>
    <row r="25" spans="1:8" s="14" customFormat="1" ht="16.5" customHeight="1">
      <c r="A25" s="71"/>
      <c r="G25" s="76"/>
      <c r="H25" s="76"/>
    </row>
    <row r="26" spans="1:8" s="14" customFormat="1" ht="16.5" customHeight="1">
      <c r="A26" s="71"/>
      <c r="G26" s="76"/>
      <c r="H26" s="76"/>
    </row>
  </sheetData>
  <sheetProtection/>
  <mergeCells count="2">
    <mergeCell ref="A2:H2"/>
    <mergeCell ref="A3:H3"/>
  </mergeCells>
  <printOptions/>
  <pageMargins left="0.7086614173228347" right="0.5118110236220472"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H28"/>
  <sheetViews>
    <sheetView showGridLines="0" showZeros="0" zoomScalePageLayoutView="0" workbookViewId="0" topLeftCell="A1">
      <selection activeCell="C26" sqref="C26"/>
    </sheetView>
  </sheetViews>
  <sheetFormatPr defaultColWidth="9.125" defaultRowHeight="14.25"/>
  <cols>
    <col min="1" max="1" width="16.375" style="71" customWidth="1"/>
    <col min="2" max="2" width="9.00390625" style="14" customWidth="1"/>
    <col min="3" max="5" width="10.125" style="14" customWidth="1"/>
    <col min="6" max="6" width="10.625" style="14" customWidth="1"/>
    <col min="7" max="7" width="8.875" style="83" customWidth="1"/>
    <col min="8" max="8" width="8.75390625" style="83" customWidth="1"/>
    <col min="9" max="16384" width="9.125" style="1" customWidth="1"/>
  </cols>
  <sheetData>
    <row r="1" spans="1:8" ht="14.25">
      <c r="A1" s="111" t="s">
        <v>673</v>
      </c>
      <c r="G1" s="76"/>
      <c r="H1" s="76"/>
    </row>
    <row r="2" spans="1:8" s="14" customFormat="1" ht="33.75" customHeight="1">
      <c r="A2" s="234" t="s">
        <v>824</v>
      </c>
      <c r="B2" s="234"/>
      <c r="C2" s="234"/>
      <c r="D2" s="234"/>
      <c r="E2" s="234"/>
      <c r="F2" s="234"/>
      <c r="G2" s="234"/>
      <c r="H2" s="234"/>
    </row>
    <row r="3" spans="1:8" s="14" customFormat="1" ht="16.5" customHeight="1">
      <c r="A3" s="240" t="s">
        <v>317</v>
      </c>
      <c r="B3" s="240"/>
      <c r="C3" s="240"/>
      <c r="D3" s="240"/>
      <c r="E3" s="240"/>
      <c r="F3" s="240"/>
      <c r="G3" s="240"/>
      <c r="H3" s="240"/>
    </row>
    <row r="4" spans="1:8" s="71" customFormat="1" ht="35.25" customHeight="1">
      <c r="A4" s="69" t="s">
        <v>451</v>
      </c>
      <c r="B4" s="69" t="s">
        <v>154</v>
      </c>
      <c r="C4" s="69" t="s">
        <v>114</v>
      </c>
      <c r="D4" s="70" t="s">
        <v>523</v>
      </c>
      <c r="E4" s="70" t="s">
        <v>600</v>
      </c>
      <c r="F4" s="69" t="s">
        <v>192</v>
      </c>
      <c r="G4" s="77" t="s">
        <v>645</v>
      </c>
      <c r="H4" s="77" t="s">
        <v>646</v>
      </c>
    </row>
    <row r="5" spans="1:8" s="14" customFormat="1" ht="27.75" customHeight="1">
      <c r="A5" s="101" t="s">
        <v>450</v>
      </c>
      <c r="B5" s="16">
        <f>B6+B15</f>
        <v>293676</v>
      </c>
      <c r="C5" s="16">
        <f>C6+C15</f>
        <v>501127</v>
      </c>
      <c r="D5" s="16">
        <f>D6+D15</f>
        <v>503258</v>
      </c>
      <c r="E5" s="16">
        <f>E6+E15</f>
        <v>503629</v>
      </c>
      <c r="F5" s="16">
        <f>F6+F15</f>
        <v>507258</v>
      </c>
      <c r="G5" s="78" t="s">
        <v>648</v>
      </c>
      <c r="H5" s="78" t="s">
        <v>648</v>
      </c>
    </row>
    <row r="6" spans="1:8" s="14" customFormat="1" ht="27.75" customHeight="1">
      <c r="A6" s="102" t="s">
        <v>353</v>
      </c>
      <c r="B6" s="16">
        <f>SUM(B7:B14)</f>
        <v>165776</v>
      </c>
      <c r="C6" s="16">
        <f>SUM(C7:C14)</f>
        <v>373227</v>
      </c>
      <c r="D6" s="16">
        <f>SUM(D7:D14)</f>
        <v>374734</v>
      </c>
      <c r="E6" s="16">
        <f>SUM(E7:E14)</f>
        <v>372666</v>
      </c>
      <c r="F6" s="16">
        <f>SUM(F7:F14)</f>
        <v>372666</v>
      </c>
      <c r="G6" s="81">
        <f>F6/D6*100</f>
        <v>99.44814188197495</v>
      </c>
      <c r="H6" s="89">
        <v>62.06604130517033</v>
      </c>
    </row>
    <row r="7" spans="1:8" s="14" customFormat="1" ht="27.75" customHeight="1">
      <c r="A7" s="115" t="s">
        <v>613</v>
      </c>
      <c r="B7" s="59">
        <v>36</v>
      </c>
      <c r="C7" s="18">
        <v>36</v>
      </c>
      <c r="D7" s="18">
        <v>37</v>
      </c>
      <c r="E7" s="18">
        <v>36</v>
      </c>
      <c r="F7" s="18">
        <v>37</v>
      </c>
      <c r="G7" s="82">
        <f aca="true" t="shared" si="0" ref="G7:G14">F7/D7*100</f>
        <v>100</v>
      </c>
      <c r="H7" s="82">
        <v>-81.31313131313131</v>
      </c>
    </row>
    <row r="8" spans="1:8" s="14" customFormat="1" ht="27.75" customHeight="1">
      <c r="A8" s="115" t="s">
        <v>614</v>
      </c>
      <c r="B8" s="60">
        <v>2132</v>
      </c>
      <c r="C8" s="18">
        <v>2340</v>
      </c>
      <c r="D8" s="18">
        <v>2340</v>
      </c>
      <c r="E8" s="18">
        <v>2615</v>
      </c>
      <c r="F8" s="18">
        <v>2340</v>
      </c>
      <c r="G8" s="82">
        <f t="shared" si="0"/>
        <v>100</v>
      </c>
      <c r="H8" s="90">
        <v>-13.525498891352555</v>
      </c>
    </row>
    <row r="9" spans="1:8" s="14" customFormat="1" ht="27.75" customHeight="1">
      <c r="A9" s="58" t="s">
        <v>615</v>
      </c>
      <c r="B9" s="61">
        <v>32805</v>
      </c>
      <c r="C9" s="18">
        <v>120633</v>
      </c>
      <c r="D9" s="18">
        <v>122056</v>
      </c>
      <c r="E9" s="18">
        <v>119988</v>
      </c>
      <c r="F9" s="18">
        <v>119988</v>
      </c>
      <c r="G9" s="82">
        <f t="shared" si="0"/>
        <v>98.30569574621485</v>
      </c>
      <c r="H9" s="90">
        <v>-1.2988722268378723</v>
      </c>
    </row>
    <row r="10" spans="1:8" s="14" customFormat="1" ht="27.75" customHeight="1">
      <c r="A10" s="58" t="s">
        <v>616</v>
      </c>
      <c r="B10" s="61">
        <v>50624</v>
      </c>
      <c r="C10" s="18">
        <v>70823</v>
      </c>
      <c r="D10" s="18">
        <v>70823</v>
      </c>
      <c r="E10" s="18">
        <v>70548</v>
      </c>
      <c r="F10" s="18">
        <v>70823</v>
      </c>
      <c r="G10" s="82">
        <f t="shared" si="0"/>
        <v>100</v>
      </c>
      <c r="H10" s="90">
        <v>34.424704855179755</v>
      </c>
    </row>
    <row r="11" spans="1:8" s="14" customFormat="1" ht="27.75" customHeight="1">
      <c r="A11" s="116" t="s">
        <v>617</v>
      </c>
      <c r="B11" s="61">
        <v>67207</v>
      </c>
      <c r="C11" s="18">
        <v>144829</v>
      </c>
      <c r="D11" s="18">
        <v>144913</v>
      </c>
      <c r="E11" s="18">
        <v>144914</v>
      </c>
      <c r="F11" s="18">
        <v>144913</v>
      </c>
      <c r="G11" s="82">
        <f t="shared" si="0"/>
        <v>100</v>
      </c>
      <c r="H11" s="90">
        <v>231.2524287379706</v>
      </c>
    </row>
    <row r="12" spans="1:8" s="14" customFormat="1" ht="27.75" customHeight="1">
      <c r="A12" s="58" t="s">
        <v>618</v>
      </c>
      <c r="B12" s="61">
        <v>12970</v>
      </c>
      <c r="C12" s="18">
        <v>15564</v>
      </c>
      <c r="D12" s="18">
        <v>15563</v>
      </c>
      <c r="E12" s="18">
        <v>15563</v>
      </c>
      <c r="F12" s="18">
        <v>15563</v>
      </c>
      <c r="G12" s="82">
        <f t="shared" si="0"/>
        <v>100</v>
      </c>
      <c r="H12" s="90">
        <v>72.09996682516865</v>
      </c>
    </row>
    <row r="13" spans="1:8" s="14" customFormat="1" ht="27.75" customHeight="1">
      <c r="A13" s="58" t="s">
        <v>825</v>
      </c>
      <c r="B13" s="61">
        <v>2</v>
      </c>
      <c r="C13" s="18">
        <v>2</v>
      </c>
      <c r="D13" s="18">
        <v>2</v>
      </c>
      <c r="E13" s="18">
        <v>2</v>
      </c>
      <c r="F13" s="18">
        <v>2</v>
      </c>
      <c r="G13" s="82">
        <f t="shared" si="0"/>
        <v>100</v>
      </c>
      <c r="H13" s="82" t="s">
        <v>648</v>
      </c>
    </row>
    <row r="14" spans="1:8" s="14" customFormat="1" ht="27.75" customHeight="1">
      <c r="A14" s="58" t="s">
        <v>827</v>
      </c>
      <c r="B14" s="61"/>
      <c r="C14" s="18">
        <v>19000</v>
      </c>
      <c r="D14" s="18">
        <v>19000</v>
      </c>
      <c r="E14" s="18">
        <v>19000</v>
      </c>
      <c r="F14" s="18">
        <v>19000</v>
      </c>
      <c r="G14" s="82">
        <f t="shared" si="0"/>
        <v>100</v>
      </c>
      <c r="H14" s="82" t="s">
        <v>648</v>
      </c>
    </row>
    <row r="15" spans="1:8" s="14" customFormat="1" ht="27.75" customHeight="1">
      <c r="A15" s="117" t="s">
        <v>446</v>
      </c>
      <c r="B15" s="16">
        <f>B16+B17+B18+B19</f>
        <v>127900</v>
      </c>
      <c r="C15" s="16">
        <f>C16+C17+C18+C19</f>
        <v>127900</v>
      </c>
      <c r="D15" s="16">
        <f>D16+D17+D18+D19</f>
        <v>128524</v>
      </c>
      <c r="E15" s="16">
        <f>E16+E17+E18+E19</f>
        <v>130963</v>
      </c>
      <c r="F15" s="16">
        <f>F16+F17+F18+F19</f>
        <v>134592</v>
      </c>
      <c r="G15" s="78" t="s">
        <v>648</v>
      </c>
      <c r="H15" s="78" t="s">
        <v>648</v>
      </c>
    </row>
    <row r="16" spans="1:8" s="14" customFormat="1" ht="27.75" customHeight="1">
      <c r="A16" s="98" t="s">
        <v>359</v>
      </c>
      <c r="B16" s="18">
        <v>3300</v>
      </c>
      <c r="C16" s="18">
        <v>3300</v>
      </c>
      <c r="D16" s="18">
        <v>3924</v>
      </c>
      <c r="E16" s="18">
        <v>3924</v>
      </c>
      <c r="F16" s="18">
        <v>3924</v>
      </c>
      <c r="G16" s="47"/>
      <c r="H16" s="47"/>
    </row>
    <row r="17" spans="1:8" s="14" customFormat="1" ht="27.75" customHeight="1">
      <c r="A17" s="98" t="s">
        <v>826</v>
      </c>
      <c r="B17" s="18">
        <v>24600</v>
      </c>
      <c r="C17" s="18">
        <v>24600</v>
      </c>
      <c r="D17" s="18">
        <v>24600</v>
      </c>
      <c r="E17" s="18">
        <v>24600</v>
      </c>
      <c r="F17" s="18">
        <v>24600</v>
      </c>
      <c r="G17" s="47"/>
      <c r="H17" s="47"/>
    </row>
    <row r="18" spans="1:8" s="14" customFormat="1" ht="27.75" customHeight="1">
      <c r="A18" s="98" t="s">
        <v>396</v>
      </c>
      <c r="B18" s="18">
        <v>100000</v>
      </c>
      <c r="C18" s="18">
        <v>100000</v>
      </c>
      <c r="D18" s="18">
        <v>100000</v>
      </c>
      <c r="E18" s="18">
        <v>100000</v>
      </c>
      <c r="F18" s="18">
        <v>103629</v>
      </c>
      <c r="G18" s="47"/>
      <c r="H18" s="47"/>
    </row>
    <row r="19" spans="1:8" s="14" customFormat="1" ht="27.75" customHeight="1">
      <c r="A19" s="103" t="s">
        <v>640</v>
      </c>
      <c r="B19" s="18"/>
      <c r="C19" s="18"/>
      <c r="D19" s="18"/>
      <c r="E19" s="18">
        <v>2439</v>
      </c>
      <c r="F19" s="18">
        <v>2439</v>
      </c>
      <c r="G19" s="47"/>
      <c r="H19" s="47"/>
    </row>
    <row r="20" spans="1:8" s="14" customFormat="1" ht="16.5" customHeight="1">
      <c r="A20" s="71"/>
      <c r="G20" s="83"/>
      <c r="H20" s="83"/>
    </row>
    <row r="21" spans="1:8" s="14" customFormat="1" ht="16.5" customHeight="1">
      <c r="A21" s="71"/>
      <c r="G21" s="83"/>
      <c r="H21" s="83"/>
    </row>
    <row r="22" spans="1:8" s="14" customFormat="1" ht="16.5" customHeight="1">
      <c r="A22" s="71"/>
      <c r="G22" s="83"/>
      <c r="H22" s="83"/>
    </row>
    <row r="23" spans="1:8" s="14" customFormat="1" ht="16.5" customHeight="1">
      <c r="A23" s="71"/>
      <c r="G23" s="83"/>
      <c r="H23" s="83"/>
    </row>
    <row r="24" spans="1:8" s="14" customFormat="1" ht="16.5" customHeight="1">
      <c r="A24" s="71"/>
      <c r="G24" s="83"/>
      <c r="H24" s="83"/>
    </row>
    <row r="25" spans="1:8" s="14" customFormat="1" ht="16.5" customHeight="1">
      <c r="A25" s="71"/>
      <c r="G25" s="83"/>
      <c r="H25" s="83"/>
    </row>
    <row r="26" spans="1:8" s="14" customFormat="1" ht="16.5" customHeight="1">
      <c r="A26" s="71"/>
      <c r="G26" s="83"/>
      <c r="H26" s="83"/>
    </row>
    <row r="27" spans="1:8" s="14" customFormat="1" ht="16.5" customHeight="1">
      <c r="A27" s="71"/>
      <c r="G27" s="83"/>
      <c r="H27" s="83"/>
    </row>
    <row r="28" spans="1:8" s="14" customFormat="1" ht="16.5" customHeight="1">
      <c r="A28" s="71"/>
      <c r="G28" s="83"/>
      <c r="H28" s="83"/>
    </row>
  </sheetData>
  <sheetProtection/>
  <mergeCells count="2">
    <mergeCell ref="A2:H2"/>
    <mergeCell ref="A3:H3"/>
  </mergeCells>
  <printOptions/>
  <pageMargins left="0.7086614173228347" right="0.31496062992125984"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B63"/>
  <sheetViews>
    <sheetView showGridLines="0" showZeros="0" zoomScalePageLayoutView="0" workbookViewId="0" topLeftCell="A1">
      <selection activeCell="C26" sqref="C26"/>
    </sheetView>
  </sheetViews>
  <sheetFormatPr defaultColWidth="9.125" defaultRowHeight="14.25"/>
  <cols>
    <col min="1" max="1" width="56.375" style="14" customWidth="1"/>
    <col min="2" max="2" width="24.00390625" style="197" customWidth="1"/>
    <col min="3" max="16384" width="9.125" style="1" customWidth="1"/>
  </cols>
  <sheetData>
    <row r="1" ht="14.25">
      <c r="A1" s="122" t="s">
        <v>682</v>
      </c>
    </row>
    <row r="2" spans="1:2" s="14" customFormat="1" ht="39.75" customHeight="1">
      <c r="A2" s="234" t="s">
        <v>829</v>
      </c>
      <c r="B2" s="234"/>
    </row>
    <row r="3" spans="1:2" s="14" customFormat="1" ht="17.25" customHeight="1">
      <c r="A3" s="240" t="s">
        <v>317</v>
      </c>
      <c r="B3" s="240"/>
    </row>
    <row r="4" spans="1:2" s="14" customFormat="1" ht="19.5" customHeight="1">
      <c r="A4" s="15" t="s">
        <v>447</v>
      </c>
      <c r="B4" s="198" t="s">
        <v>192</v>
      </c>
    </row>
    <row r="5" spans="1:2" s="14" customFormat="1" ht="19.5" customHeight="1">
      <c r="A5" s="11" t="s">
        <v>353</v>
      </c>
      <c r="B5" s="199">
        <f>B6+B9+B15+B28+B35+B47+B52+B55</f>
        <v>372666</v>
      </c>
    </row>
    <row r="6" spans="1:2" s="167" customFormat="1" ht="19.5" customHeight="1">
      <c r="A6" s="168" t="s">
        <v>612</v>
      </c>
      <c r="B6" s="200">
        <v>37</v>
      </c>
    </row>
    <row r="7" spans="1:2" s="14" customFormat="1" ht="19.5" customHeight="1">
      <c r="A7" s="172" t="s">
        <v>107</v>
      </c>
      <c r="B7" s="201">
        <v>37</v>
      </c>
    </row>
    <row r="8" spans="1:2" s="14" customFormat="1" ht="19.5" customHeight="1">
      <c r="A8" s="172" t="s">
        <v>515</v>
      </c>
      <c r="B8" s="201">
        <v>37</v>
      </c>
    </row>
    <row r="9" spans="1:2" s="167" customFormat="1" ht="19.5" customHeight="1">
      <c r="A9" s="168" t="s">
        <v>619</v>
      </c>
      <c r="B9" s="200">
        <v>2340</v>
      </c>
    </row>
    <row r="10" spans="1:2" s="14" customFormat="1" ht="19.5" customHeight="1">
      <c r="A10" s="172" t="s">
        <v>153</v>
      </c>
      <c r="B10" s="201">
        <v>2220</v>
      </c>
    </row>
    <row r="11" spans="1:2" s="14" customFormat="1" ht="19.5" customHeight="1">
      <c r="A11" s="172" t="s">
        <v>510</v>
      </c>
      <c r="B11" s="201">
        <v>1908</v>
      </c>
    </row>
    <row r="12" spans="1:2" s="14" customFormat="1" ht="19.5" customHeight="1">
      <c r="A12" s="172" t="s">
        <v>27</v>
      </c>
      <c r="B12" s="201">
        <v>312</v>
      </c>
    </row>
    <row r="13" spans="1:2" s="14" customFormat="1" ht="19.5" customHeight="1">
      <c r="A13" s="172" t="s">
        <v>601</v>
      </c>
      <c r="B13" s="201">
        <v>120</v>
      </c>
    </row>
    <row r="14" spans="1:2" s="14" customFormat="1" ht="19.5" customHeight="1">
      <c r="A14" s="172" t="s">
        <v>27</v>
      </c>
      <c r="B14" s="201">
        <v>120</v>
      </c>
    </row>
    <row r="15" spans="1:2" s="167" customFormat="1" ht="19.5" customHeight="1">
      <c r="A15" s="168" t="s">
        <v>620</v>
      </c>
      <c r="B15" s="200">
        <v>119988</v>
      </c>
    </row>
    <row r="16" spans="1:2" s="14" customFormat="1" ht="19.5" customHeight="1">
      <c r="A16" s="172" t="s">
        <v>830</v>
      </c>
      <c r="B16" s="201">
        <v>80818</v>
      </c>
    </row>
    <row r="17" spans="1:2" s="14" customFormat="1" ht="19.5" customHeight="1">
      <c r="A17" s="172" t="s">
        <v>81</v>
      </c>
      <c r="B17" s="201">
        <v>26782</v>
      </c>
    </row>
    <row r="18" spans="1:2" s="14" customFormat="1" ht="19.5" customHeight="1">
      <c r="A18" s="172" t="s">
        <v>511</v>
      </c>
      <c r="B18" s="201">
        <v>1592</v>
      </c>
    </row>
    <row r="19" spans="1:2" s="14" customFormat="1" ht="19.5" customHeight="1">
      <c r="A19" s="172" t="s">
        <v>199</v>
      </c>
      <c r="B19" s="201">
        <v>52444</v>
      </c>
    </row>
    <row r="20" spans="1:2" s="14" customFormat="1" ht="19.5" customHeight="1">
      <c r="A20" s="174" t="s">
        <v>602</v>
      </c>
      <c r="B20" s="195">
        <v>3446</v>
      </c>
    </row>
    <row r="21" spans="1:2" ht="19.5" customHeight="1">
      <c r="A21" s="174" t="s">
        <v>512</v>
      </c>
      <c r="B21" s="195">
        <v>3137</v>
      </c>
    </row>
    <row r="22" spans="1:2" ht="19.5" customHeight="1">
      <c r="A22" s="174" t="s">
        <v>603</v>
      </c>
      <c r="B22" s="195">
        <v>230</v>
      </c>
    </row>
    <row r="23" spans="1:2" ht="19.5" customHeight="1">
      <c r="A23" s="174" t="s">
        <v>604</v>
      </c>
      <c r="B23" s="195">
        <v>79</v>
      </c>
    </row>
    <row r="24" spans="1:2" ht="19.5" customHeight="1">
      <c r="A24" s="174" t="s">
        <v>605</v>
      </c>
      <c r="B24" s="195">
        <v>724</v>
      </c>
    </row>
    <row r="25" spans="1:2" ht="19.5" customHeight="1">
      <c r="A25" s="174" t="s">
        <v>831</v>
      </c>
      <c r="B25" s="195">
        <v>724</v>
      </c>
    </row>
    <row r="26" spans="1:2" ht="19.5" customHeight="1">
      <c r="A26" s="174" t="s">
        <v>832</v>
      </c>
      <c r="B26" s="195">
        <v>35000</v>
      </c>
    </row>
    <row r="27" spans="1:2" ht="19.5" customHeight="1">
      <c r="A27" s="174" t="s">
        <v>833</v>
      </c>
      <c r="B27" s="195">
        <v>35000</v>
      </c>
    </row>
    <row r="28" spans="1:2" s="167" customFormat="1" ht="19.5" customHeight="1">
      <c r="A28" s="169" t="s">
        <v>621</v>
      </c>
      <c r="B28" s="202">
        <v>70823</v>
      </c>
    </row>
    <row r="29" spans="1:2" ht="19.5" customHeight="1">
      <c r="A29" s="174" t="s">
        <v>53</v>
      </c>
      <c r="B29" s="195">
        <v>7319</v>
      </c>
    </row>
    <row r="30" spans="1:2" s="62" customFormat="1" ht="19.5" customHeight="1">
      <c r="A30" s="174" t="s">
        <v>27</v>
      </c>
      <c r="B30" s="195">
        <v>4329</v>
      </c>
    </row>
    <row r="31" spans="1:2" ht="19.5" customHeight="1">
      <c r="A31" s="174" t="s">
        <v>513</v>
      </c>
      <c r="B31" s="195">
        <v>2790</v>
      </c>
    </row>
    <row r="32" spans="1:2" ht="19.5" customHeight="1">
      <c r="A32" s="174" t="s">
        <v>514</v>
      </c>
      <c r="B32" s="195">
        <v>200</v>
      </c>
    </row>
    <row r="33" spans="1:2" ht="19.5" customHeight="1">
      <c r="A33" s="174" t="s">
        <v>606</v>
      </c>
      <c r="B33" s="195">
        <v>63504</v>
      </c>
    </row>
    <row r="34" spans="1:2" ht="19.5" customHeight="1">
      <c r="A34" s="174" t="s">
        <v>834</v>
      </c>
      <c r="B34" s="195">
        <v>63504</v>
      </c>
    </row>
    <row r="35" spans="1:2" s="167" customFormat="1" ht="19.5" customHeight="1">
      <c r="A35" s="169" t="s">
        <v>392</v>
      </c>
      <c r="B35" s="202">
        <v>144913</v>
      </c>
    </row>
    <row r="36" spans="1:2" ht="19.5" customHeight="1">
      <c r="A36" s="174" t="s">
        <v>607</v>
      </c>
      <c r="B36" s="195">
        <v>141000</v>
      </c>
    </row>
    <row r="37" spans="1:2" ht="19.5" customHeight="1">
      <c r="A37" s="174" t="s">
        <v>608</v>
      </c>
      <c r="B37" s="195">
        <v>141000</v>
      </c>
    </row>
    <row r="38" spans="1:2" ht="19.5" customHeight="1">
      <c r="A38" s="174" t="s">
        <v>277</v>
      </c>
      <c r="B38" s="195">
        <v>39</v>
      </c>
    </row>
    <row r="39" spans="1:2" s="62" customFormat="1" ht="19.5" customHeight="1">
      <c r="A39" s="174" t="s">
        <v>609</v>
      </c>
      <c r="B39" s="195">
        <v>39</v>
      </c>
    </row>
    <row r="40" spans="1:2" ht="19.5" customHeight="1">
      <c r="A40" s="174" t="s">
        <v>610</v>
      </c>
      <c r="B40" s="195">
        <v>3874</v>
      </c>
    </row>
    <row r="41" spans="1:2" ht="19.5" customHeight="1">
      <c r="A41" s="174" t="s">
        <v>139</v>
      </c>
      <c r="B41" s="195">
        <v>1416</v>
      </c>
    </row>
    <row r="42" spans="1:2" ht="19.5" customHeight="1">
      <c r="A42" s="174" t="s">
        <v>204</v>
      </c>
      <c r="B42" s="195">
        <v>1575</v>
      </c>
    </row>
    <row r="43" spans="1:2" ht="19.5" customHeight="1">
      <c r="A43" s="174" t="s">
        <v>230</v>
      </c>
      <c r="B43" s="195">
        <v>194</v>
      </c>
    </row>
    <row r="44" spans="1:2" ht="19.5" customHeight="1">
      <c r="A44" s="174" t="s">
        <v>125</v>
      </c>
      <c r="B44" s="195">
        <v>101</v>
      </c>
    </row>
    <row r="45" spans="1:2" ht="19.5" customHeight="1">
      <c r="A45" s="174" t="s">
        <v>611</v>
      </c>
      <c r="B45" s="195">
        <v>212</v>
      </c>
    </row>
    <row r="46" spans="1:2" ht="19.5" customHeight="1">
      <c r="A46" s="174" t="s">
        <v>343</v>
      </c>
      <c r="B46" s="195">
        <v>376</v>
      </c>
    </row>
    <row r="47" spans="1:2" s="167" customFormat="1" ht="19.5" customHeight="1">
      <c r="A47" s="169" t="s">
        <v>393</v>
      </c>
      <c r="B47" s="202">
        <v>15563</v>
      </c>
    </row>
    <row r="48" spans="1:2" ht="19.5" customHeight="1">
      <c r="A48" s="174" t="s">
        <v>516</v>
      </c>
      <c r="B48" s="195">
        <v>15563</v>
      </c>
    </row>
    <row r="49" spans="1:2" ht="19.5" customHeight="1">
      <c r="A49" s="174" t="s">
        <v>517</v>
      </c>
      <c r="B49" s="195">
        <v>9352</v>
      </c>
    </row>
    <row r="50" spans="1:2" ht="19.5" customHeight="1">
      <c r="A50" s="174" t="s">
        <v>835</v>
      </c>
      <c r="B50" s="195">
        <v>2582</v>
      </c>
    </row>
    <row r="51" spans="1:2" ht="19.5" customHeight="1">
      <c r="A51" s="174" t="s">
        <v>836</v>
      </c>
      <c r="B51" s="195">
        <v>3629</v>
      </c>
    </row>
    <row r="52" spans="1:2" s="167" customFormat="1" ht="19.5" customHeight="1">
      <c r="A52" s="169" t="s">
        <v>846</v>
      </c>
      <c r="B52" s="202">
        <v>2</v>
      </c>
    </row>
    <row r="53" spans="1:2" ht="19.5" customHeight="1">
      <c r="A53" s="174" t="s">
        <v>837</v>
      </c>
      <c r="B53" s="195">
        <v>2</v>
      </c>
    </row>
    <row r="54" spans="1:2" ht="19.5" customHeight="1">
      <c r="A54" s="174" t="s">
        <v>838</v>
      </c>
      <c r="B54" s="195">
        <v>2</v>
      </c>
    </row>
    <row r="55" spans="1:2" s="167" customFormat="1" ht="19.5" customHeight="1">
      <c r="A55" s="169" t="s">
        <v>847</v>
      </c>
      <c r="B55" s="202">
        <v>19000</v>
      </c>
    </row>
    <row r="56" spans="1:2" ht="19.5" customHeight="1">
      <c r="A56" s="174" t="s">
        <v>839</v>
      </c>
      <c r="B56" s="195">
        <v>17070</v>
      </c>
    </row>
    <row r="57" spans="1:2" ht="19.5" customHeight="1">
      <c r="A57" s="174" t="s">
        <v>840</v>
      </c>
      <c r="B57" s="195">
        <v>1570</v>
      </c>
    </row>
    <row r="58" spans="1:2" ht="19.5" customHeight="1">
      <c r="A58" s="174" t="s">
        <v>841</v>
      </c>
      <c r="B58" s="195">
        <v>8000</v>
      </c>
    </row>
    <row r="59" spans="1:2" ht="19.5" customHeight="1">
      <c r="A59" s="174" t="s">
        <v>842</v>
      </c>
      <c r="B59" s="195">
        <v>2500</v>
      </c>
    </row>
    <row r="60" spans="1:2" ht="19.5" customHeight="1">
      <c r="A60" s="174" t="s">
        <v>843</v>
      </c>
      <c r="B60" s="195">
        <v>5000</v>
      </c>
    </row>
    <row r="61" spans="1:2" ht="19.5" customHeight="1">
      <c r="A61" s="174" t="s">
        <v>844</v>
      </c>
      <c r="B61" s="195">
        <v>1930</v>
      </c>
    </row>
    <row r="62" spans="1:2" ht="19.5" customHeight="1">
      <c r="A62" s="174" t="s">
        <v>151</v>
      </c>
      <c r="B62" s="195">
        <v>160</v>
      </c>
    </row>
    <row r="63" spans="1:2" ht="19.5" customHeight="1">
      <c r="A63" s="174" t="s">
        <v>845</v>
      </c>
      <c r="B63" s="195">
        <v>1770</v>
      </c>
    </row>
  </sheetData>
  <sheetProtection/>
  <mergeCells count="2">
    <mergeCell ref="A2:B2"/>
    <mergeCell ref="A3:B3"/>
  </mergeCells>
  <printOptions/>
  <pageMargins left="0.7874015748031497" right="0.5118110236220472"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K8" sqref="K8"/>
    </sheetView>
  </sheetViews>
  <sheetFormatPr defaultColWidth="9.00390625" defaultRowHeight="14.25"/>
  <cols>
    <col min="1" max="1" width="26.25390625" style="100" customWidth="1"/>
    <col min="2" max="2" width="11.375" style="1" customWidth="1"/>
    <col min="3" max="3" width="30.25390625" style="1" customWidth="1"/>
    <col min="4" max="4" width="11.375" style="34" customWidth="1"/>
    <col min="5" max="16384" width="9.00390625" style="1" customWidth="1"/>
  </cols>
  <sheetData>
    <row r="1" ht="14.25">
      <c r="A1" s="123" t="s">
        <v>683</v>
      </c>
    </row>
    <row r="2" spans="1:4" ht="24">
      <c r="A2" s="249" t="s">
        <v>848</v>
      </c>
      <c r="B2" s="249"/>
      <c r="C2" s="249"/>
      <c r="D2" s="249"/>
    </row>
    <row r="3" spans="3:4" ht="27" customHeight="1">
      <c r="C3" s="250" t="s">
        <v>684</v>
      </c>
      <c r="D3" s="250"/>
    </row>
    <row r="4" spans="1:4" ht="25.5" customHeight="1">
      <c r="A4" s="119" t="s">
        <v>518</v>
      </c>
      <c r="B4" s="35" t="s">
        <v>192</v>
      </c>
      <c r="C4" s="35" t="s">
        <v>519</v>
      </c>
      <c r="D4" s="36" t="s">
        <v>192</v>
      </c>
    </row>
    <row r="5" spans="1:4" ht="25.5" customHeight="1">
      <c r="A5" s="37" t="s">
        <v>520</v>
      </c>
      <c r="B5" s="38">
        <f>SUM(B6:B16)</f>
        <v>143541</v>
      </c>
      <c r="C5" s="37" t="s">
        <v>521</v>
      </c>
      <c r="D5" s="39">
        <f>SUM(D6:D11)</f>
        <v>40187</v>
      </c>
    </row>
    <row r="6" spans="1:4" ht="25.5" customHeight="1">
      <c r="A6" s="41" t="s">
        <v>112</v>
      </c>
      <c r="B6" s="40">
        <v>37</v>
      </c>
      <c r="C6" s="154" t="s">
        <v>889</v>
      </c>
      <c r="D6" s="215">
        <v>1393</v>
      </c>
    </row>
    <row r="7" spans="1:4" ht="25.5" customHeight="1">
      <c r="A7" s="41" t="s">
        <v>174</v>
      </c>
      <c r="B7" s="40">
        <v>2220</v>
      </c>
      <c r="C7" s="203" t="s">
        <v>890</v>
      </c>
      <c r="D7" s="215">
        <v>22836</v>
      </c>
    </row>
    <row r="8" spans="1:4" ht="25.5" customHeight="1">
      <c r="A8" s="41" t="s">
        <v>622</v>
      </c>
      <c r="B8" s="40">
        <v>120</v>
      </c>
      <c r="C8" s="203" t="s">
        <v>891</v>
      </c>
      <c r="D8" s="215">
        <f>764-14</f>
        <v>750</v>
      </c>
    </row>
    <row r="9" spans="1:4" ht="25.5" customHeight="1">
      <c r="A9" s="41" t="s">
        <v>623</v>
      </c>
      <c r="B9" s="40">
        <v>44222</v>
      </c>
      <c r="C9" s="154" t="s">
        <v>892</v>
      </c>
      <c r="D9" s="215">
        <v>2271</v>
      </c>
    </row>
    <row r="10" spans="1:4" ht="25.5" customHeight="1">
      <c r="A10" s="41" t="s">
        <v>624</v>
      </c>
      <c r="B10" s="40">
        <v>3137</v>
      </c>
      <c r="C10" s="203" t="s">
        <v>893</v>
      </c>
      <c r="D10" s="215">
        <v>11764</v>
      </c>
    </row>
    <row r="11" spans="1:4" ht="25.5" customHeight="1">
      <c r="A11" s="203" t="s">
        <v>849</v>
      </c>
      <c r="B11" s="40">
        <v>109</v>
      </c>
      <c r="C11" s="203" t="s">
        <v>894</v>
      </c>
      <c r="D11" s="215">
        <v>1173</v>
      </c>
    </row>
    <row r="12" spans="1:4" ht="25.5" customHeight="1">
      <c r="A12" s="41" t="s">
        <v>14</v>
      </c>
      <c r="B12" s="40">
        <v>7319</v>
      </c>
      <c r="C12" s="41"/>
      <c r="D12" s="42"/>
    </row>
    <row r="13" spans="1:4" ht="25.5" customHeight="1">
      <c r="A13" s="41" t="s">
        <v>625</v>
      </c>
      <c r="B13" s="40">
        <v>63504</v>
      </c>
      <c r="C13" s="43"/>
      <c r="D13" s="42"/>
    </row>
    <row r="14" spans="1:4" ht="25.5" customHeight="1">
      <c r="A14" s="41" t="s">
        <v>325</v>
      </c>
      <c r="B14" s="40">
        <v>39</v>
      </c>
      <c r="C14" s="43"/>
      <c r="D14" s="42"/>
    </row>
    <row r="15" spans="1:4" ht="25.5" customHeight="1">
      <c r="A15" s="41" t="s">
        <v>315</v>
      </c>
      <c r="B15" s="40">
        <v>3834</v>
      </c>
      <c r="C15" s="43"/>
      <c r="D15" s="42"/>
    </row>
    <row r="16" spans="1:4" ht="25.5" customHeight="1">
      <c r="A16" s="41" t="s">
        <v>850</v>
      </c>
      <c r="B16" s="40">
        <v>19000</v>
      </c>
      <c r="C16" s="43"/>
      <c r="D16" s="42"/>
    </row>
  </sheetData>
  <sheetProtection/>
  <mergeCells count="2">
    <mergeCell ref="A2:D2"/>
    <mergeCell ref="C3:D3"/>
  </mergeCells>
  <printOptions/>
  <pageMargins left="0.7086614173228347" right="0.5118110236220472"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C26" sqref="C26"/>
    </sheetView>
  </sheetViews>
  <sheetFormatPr defaultColWidth="9.125" defaultRowHeight="14.25"/>
  <cols>
    <col min="1" max="1" width="19.00390625" style="129" customWidth="1"/>
    <col min="2" max="2" width="7.125" style="14" customWidth="1"/>
    <col min="3" max="4" width="9.625" style="14" customWidth="1"/>
    <col min="5" max="5" width="8.50390625" style="14" customWidth="1"/>
    <col min="6" max="6" width="9.25390625" style="14" customWidth="1"/>
    <col min="7" max="7" width="8.75390625" style="14" customWidth="1"/>
    <col min="8" max="8" width="11.00390625" style="14" customWidth="1"/>
    <col min="9" max="9" width="9.125" style="14" customWidth="1"/>
    <col min="10" max="16384" width="9.125" style="1" customWidth="1"/>
  </cols>
  <sheetData>
    <row r="1" ht="14.25">
      <c r="A1" s="130" t="s">
        <v>686</v>
      </c>
    </row>
    <row r="2" spans="1:8" s="14" customFormat="1" ht="33.75" customHeight="1">
      <c r="A2" s="234" t="s">
        <v>828</v>
      </c>
      <c r="B2" s="234"/>
      <c r="C2" s="234"/>
      <c r="D2" s="234"/>
      <c r="E2" s="234"/>
      <c r="F2" s="234"/>
      <c r="G2" s="234"/>
      <c r="H2" s="234"/>
    </row>
    <row r="3" spans="1:8" s="14" customFormat="1" ht="16.5" customHeight="1">
      <c r="A3" s="251" t="s">
        <v>317</v>
      </c>
      <c r="B3" s="251"/>
      <c r="C3" s="251"/>
      <c r="D3" s="251"/>
      <c r="E3" s="251"/>
      <c r="F3" s="251"/>
      <c r="G3" s="251"/>
      <c r="H3" s="251"/>
    </row>
    <row r="4" spans="1:8" s="14" customFormat="1" ht="30.75" customHeight="1">
      <c r="A4" s="125" t="s">
        <v>449</v>
      </c>
      <c r="B4" s="15" t="s">
        <v>154</v>
      </c>
      <c r="C4" s="15" t="s">
        <v>114</v>
      </c>
      <c r="D4" s="57" t="s">
        <v>523</v>
      </c>
      <c r="E4" s="57" t="s">
        <v>600</v>
      </c>
      <c r="F4" s="15" t="s">
        <v>192</v>
      </c>
      <c r="G4" s="72" t="s">
        <v>645</v>
      </c>
      <c r="H4" s="72" t="s">
        <v>646</v>
      </c>
    </row>
    <row r="5" spans="1:8" s="14" customFormat="1" ht="22.5" customHeight="1">
      <c r="A5" s="126" t="s">
        <v>450</v>
      </c>
      <c r="B5" s="16">
        <f>B6+B12</f>
        <v>5000</v>
      </c>
      <c r="C5" s="16">
        <f>C6+C12</f>
        <v>5000</v>
      </c>
      <c r="D5" s="16">
        <f>D6+D12</f>
        <v>5000</v>
      </c>
      <c r="E5" s="16">
        <f>E6+E12</f>
        <v>5010</v>
      </c>
      <c r="F5" s="16">
        <f>F6+F12</f>
        <v>5010</v>
      </c>
      <c r="G5" s="78" t="s">
        <v>648</v>
      </c>
      <c r="H5" s="78" t="s">
        <v>647</v>
      </c>
    </row>
    <row r="6" spans="1:8" s="14" customFormat="1" ht="22.5" customHeight="1">
      <c r="A6" s="127" t="s">
        <v>352</v>
      </c>
      <c r="B6" s="16">
        <f>B7+B8+B9+B10+B11</f>
        <v>5000</v>
      </c>
      <c r="C6" s="16">
        <f>C7+C8+C9+C10+C11</f>
        <v>5000</v>
      </c>
      <c r="D6" s="16">
        <f>D7+D8+D9+D10+D11</f>
        <v>5000</v>
      </c>
      <c r="E6" s="16">
        <f>E7+E8+E9+E10+E11</f>
        <v>5010</v>
      </c>
      <c r="F6" s="16">
        <f>F7+F8+F9+F10+F11</f>
        <v>5010</v>
      </c>
      <c r="G6" s="73">
        <f>F6/D6*100</f>
        <v>100.2</v>
      </c>
      <c r="H6" s="73">
        <v>257.9</v>
      </c>
    </row>
    <row r="7" spans="1:8" s="14" customFormat="1" ht="22.5" customHeight="1">
      <c r="A7" s="128" t="s">
        <v>361</v>
      </c>
      <c r="B7" s="18">
        <v>0</v>
      </c>
      <c r="C7" s="18">
        <v>0</v>
      </c>
      <c r="D7" s="18"/>
      <c r="E7" s="18"/>
      <c r="F7" s="18">
        <v>0</v>
      </c>
      <c r="G7" s="18"/>
      <c r="H7" s="18"/>
    </row>
    <row r="8" spans="1:8" s="14" customFormat="1" ht="22.5" customHeight="1">
      <c r="A8" s="128" t="s">
        <v>362</v>
      </c>
      <c r="B8" s="18"/>
      <c r="C8" s="18"/>
      <c r="D8" s="18"/>
      <c r="E8" s="18"/>
      <c r="F8" s="18"/>
      <c r="G8" s="18"/>
      <c r="H8" s="18"/>
    </row>
    <row r="9" spans="1:8" s="14" customFormat="1" ht="22.5" customHeight="1">
      <c r="A9" s="128" t="s">
        <v>363</v>
      </c>
      <c r="B9" s="18">
        <v>0</v>
      </c>
      <c r="C9" s="18">
        <v>0</v>
      </c>
      <c r="D9" s="18"/>
      <c r="E9" s="18"/>
      <c r="F9" s="18">
        <v>0</v>
      </c>
      <c r="G9" s="18"/>
      <c r="H9" s="18"/>
    </row>
    <row r="10" spans="1:8" s="14" customFormat="1" ht="22.5" customHeight="1">
      <c r="A10" s="128" t="s">
        <v>364</v>
      </c>
      <c r="B10" s="18">
        <v>0</v>
      </c>
      <c r="C10" s="18">
        <v>0</v>
      </c>
      <c r="D10" s="18"/>
      <c r="E10" s="18"/>
      <c r="F10" s="18">
        <v>0</v>
      </c>
      <c r="G10" s="18"/>
      <c r="H10" s="18"/>
    </row>
    <row r="11" spans="1:8" s="14" customFormat="1" ht="30.75" customHeight="1">
      <c r="A11" s="128" t="s">
        <v>365</v>
      </c>
      <c r="B11" s="18">
        <v>5000</v>
      </c>
      <c r="C11" s="18">
        <v>5000</v>
      </c>
      <c r="D11" s="18">
        <v>5000</v>
      </c>
      <c r="E11" s="18">
        <v>5010</v>
      </c>
      <c r="F11" s="18">
        <v>5010</v>
      </c>
      <c r="G11" s="75">
        <f>F11/D11*100</f>
        <v>100.2</v>
      </c>
      <c r="H11" s="75">
        <v>257.9</v>
      </c>
    </row>
    <row r="12" spans="1:8" s="14" customFormat="1" ht="22.5" customHeight="1">
      <c r="A12" s="127" t="s">
        <v>351</v>
      </c>
      <c r="B12" s="16">
        <v>0</v>
      </c>
      <c r="C12" s="16"/>
      <c r="D12" s="16"/>
      <c r="E12" s="16"/>
      <c r="F12" s="16"/>
      <c r="G12" s="16"/>
      <c r="H12" s="16"/>
    </row>
    <row r="13" spans="1:8" s="14" customFormat="1" ht="22.5" customHeight="1">
      <c r="A13" s="128" t="s">
        <v>355</v>
      </c>
      <c r="B13" s="18"/>
      <c r="C13" s="18"/>
      <c r="D13" s="18"/>
      <c r="E13" s="18"/>
      <c r="F13" s="18"/>
      <c r="G13" s="18"/>
      <c r="H13" s="18"/>
    </row>
    <row r="14" spans="1:8" s="14" customFormat="1" ht="22.5" customHeight="1">
      <c r="A14" s="128" t="s">
        <v>360</v>
      </c>
      <c r="B14" s="18"/>
      <c r="C14" s="18"/>
      <c r="D14" s="18"/>
      <c r="E14" s="18"/>
      <c r="F14" s="18">
        <v>0</v>
      </c>
      <c r="G14" s="18"/>
      <c r="H14" s="18"/>
    </row>
    <row r="15" s="14" customFormat="1" ht="16.5" customHeight="1">
      <c r="A15" s="129"/>
    </row>
  </sheetData>
  <sheetProtection/>
  <mergeCells count="2">
    <mergeCell ref="A2:H2"/>
    <mergeCell ref="A3:H3"/>
  </mergeCells>
  <printOptions/>
  <pageMargins left="0.7874015748031497" right="0.5118110236220472"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C26" sqref="C26"/>
    </sheetView>
  </sheetViews>
  <sheetFormatPr defaultColWidth="9.125" defaultRowHeight="14.25"/>
  <cols>
    <col min="1" max="1" width="21.25390625" style="71" customWidth="1"/>
    <col min="2" max="2" width="8.50390625" style="14" customWidth="1"/>
    <col min="3" max="4" width="9.625" style="14" customWidth="1"/>
    <col min="5" max="5" width="7.375" style="14" customWidth="1"/>
    <col min="6" max="6" width="7.625" style="14" customWidth="1"/>
    <col min="7" max="7" width="9.75390625" style="14" customWidth="1"/>
    <col min="8" max="8" width="10.75390625" style="14" customWidth="1"/>
    <col min="9" max="16384" width="9.125" style="1" customWidth="1"/>
  </cols>
  <sheetData>
    <row r="1" ht="14.25">
      <c r="A1" s="124" t="s">
        <v>685</v>
      </c>
    </row>
    <row r="2" spans="1:8" s="14" customFormat="1" ht="33.75" customHeight="1">
      <c r="A2" s="234" t="s">
        <v>828</v>
      </c>
      <c r="B2" s="234"/>
      <c r="C2" s="234"/>
      <c r="D2" s="234"/>
      <c r="E2" s="234"/>
      <c r="F2" s="234"/>
      <c r="G2" s="234"/>
      <c r="H2" s="234"/>
    </row>
    <row r="3" spans="1:8" s="14" customFormat="1" ht="16.5" customHeight="1">
      <c r="A3" s="251" t="s">
        <v>317</v>
      </c>
      <c r="B3" s="251"/>
      <c r="C3" s="251"/>
      <c r="D3" s="251"/>
      <c r="E3" s="251"/>
      <c r="F3" s="251"/>
      <c r="G3" s="251"/>
      <c r="H3" s="251"/>
    </row>
    <row r="4" spans="1:8" s="71" customFormat="1" ht="41.25" customHeight="1">
      <c r="A4" s="69" t="s">
        <v>451</v>
      </c>
      <c r="B4" s="69" t="s">
        <v>154</v>
      </c>
      <c r="C4" s="69" t="s">
        <v>114</v>
      </c>
      <c r="D4" s="70" t="s">
        <v>523</v>
      </c>
      <c r="E4" s="70" t="s">
        <v>600</v>
      </c>
      <c r="F4" s="69" t="s">
        <v>192</v>
      </c>
      <c r="G4" s="72" t="s">
        <v>645</v>
      </c>
      <c r="H4" s="72" t="s">
        <v>646</v>
      </c>
    </row>
    <row r="5" spans="1:8" s="14" customFormat="1" ht="30.75" customHeight="1">
      <c r="A5" s="101" t="s">
        <v>452</v>
      </c>
      <c r="B5" s="16">
        <f>B6+B12</f>
        <v>5000</v>
      </c>
      <c r="C5" s="16">
        <f>C6+C12</f>
        <v>5000</v>
      </c>
      <c r="D5" s="16">
        <f>D6+D12</f>
        <v>5000</v>
      </c>
      <c r="E5" s="16">
        <f>E6+E12</f>
        <v>5010</v>
      </c>
      <c r="F5" s="16">
        <f>F6+F12</f>
        <v>5010</v>
      </c>
      <c r="G5" s="78" t="s">
        <v>647</v>
      </c>
      <c r="H5" s="78" t="s">
        <v>647</v>
      </c>
    </row>
    <row r="6" spans="1:8" s="14" customFormat="1" ht="30.75" customHeight="1">
      <c r="A6" s="102" t="s">
        <v>353</v>
      </c>
      <c r="B6" s="16">
        <f>B7+B8+B9+B10+B11</f>
        <v>0</v>
      </c>
      <c r="C6" s="16">
        <f>C7+C8+C9+C10+C11</f>
        <v>0</v>
      </c>
      <c r="D6" s="16">
        <f>D7+D8+D9+D10+D11</f>
        <v>0</v>
      </c>
      <c r="E6" s="16">
        <f>E7+E8+E9+E10+E11</f>
        <v>0</v>
      </c>
      <c r="F6" s="16">
        <f>F7+F8+F9+F10+F11</f>
        <v>0</v>
      </c>
      <c r="G6" s="81">
        <v>-100</v>
      </c>
      <c r="H6" s="78" t="s">
        <v>647</v>
      </c>
    </row>
    <row r="7" spans="1:8" s="14" customFormat="1" ht="30.75" customHeight="1">
      <c r="A7" s="131" t="s">
        <v>368</v>
      </c>
      <c r="B7" s="18">
        <v>0</v>
      </c>
      <c r="C7" s="31"/>
      <c r="D7" s="31"/>
      <c r="E7" s="31"/>
      <c r="F7" s="31"/>
      <c r="G7" s="92"/>
      <c r="H7" s="93"/>
    </row>
    <row r="8" spans="1:8" s="14" customFormat="1" ht="30.75" customHeight="1">
      <c r="A8" s="131" t="s">
        <v>369</v>
      </c>
      <c r="B8" s="18"/>
      <c r="C8" s="31"/>
      <c r="D8" s="31"/>
      <c r="E8" s="31"/>
      <c r="F8" s="31"/>
      <c r="G8" s="82">
        <v>-100</v>
      </c>
      <c r="H8" s="78" t="s">
        <v>647</v>
      </c>
    </row>
    <row r="9" spans="1:8" s="14" customFormat="1" ht="30.75" customHeight="1">
      <c r="A9" s="131" t="s">
        <v>370</v>
      </c>
      <c r="B9" s="18">
        <v>0</v>
      </c>
      <c r="C9" s="31">
        <v>0</v>
      </c>
      <c r="D9" s="31"/>
      <c r="E9" s="31"/>
      <c r="F9" s="31">
        <v>0</v>
      </c>
      <c r="G9" s="92"/>
      <c r="H9" s="93"/>
    </row>
    <row r="10" spans="1:8" s="14" customFormat="1" ht="30.75" customHeight="1">
      <c r="A10" s="131" t="s">
        <v>371</v>
      </c>
      <c r="B10" s="18">
        <v>0</v>
      </c>
      <c r="C10" s="31">
        <v>0</v>
      </c>
      <c r="D10" s="31"/>
      <c r="E10" s="31"/>
      <c r="F10" s="31">
        <v>0</v>
      </c>
      <c r="G10" s="92"/>
      <c r="H10" s="93"/>
    </row>
    <row r="11" spans="1:8" s="14" customFormat="1" ht="30.75" customHeight="1">
      <c r="A11" s="131" t="s">
        <v>372</v>
      </c>
      <c r="B11" s="18">
        <v>0</v>
      </c>
      <c r="C11" s="31">
        <v>0</v>
      </c>
      <c r="D11" s="31"/>
      <c r="E11" s="31"/>
      <c r="F11" s="31">
        <v>0</v>
      </c>
      <c r="G11" s="92"/>
      <c r="H11" s="93"/>
    </row>
    <row r="12" spans="1:8" s="14" customFormat="1" ht="30.75" customHeight="1">
      <c r="A12" s="102" t="s">
        <v>354</v>
      </c>
      <c r="B12" s="33">
        <f>B13+B14</f>
        <v>5000</v>
      </c>
      <c r="C12" s="33">
        <f>C13+C14</f>
        <v>5000</v>
      </c>
      <c r="D12" s="33">
        <f>D13+D14</f>
        <v>5000</v>
      </c>
      <c r="E12" s="33">
        <f>E13+E14</f>
        <v>5010</v>
      </c>
      <c r="F12" s="33">
        <f>F13+F14</f>
        <v>5010</v>
      </c>
      <c r="G12" s="78" t="s">
        <v>647</v>
      </c>
      <c r="H12" s="78" t="s">
        <v>647</v>
      </c>
    </row>
    <row r="13" spans="1:8" s="14" customFormat="1" ht="30.75" customHeight="1">
      <c r="A13" s="131" t="s">
        <v>366</v>
      </c>
      <c r="B13" s="18">
        <v>5000</v>
      </c>
      <c r="C13" s="31">
        <v>5000</v>
      </c>
      <c r="D13" s="31">
        <v>5000</v>
      </c>
      <c r="E13" s="31">
        <v>5000</v>
      </c>
      <c r="F13" s="31">
        <v>5000</v>
      </c>
      <c r="G13" s="82"/>
      <c r="H13" s="82"/>
    </row>
    <row r="14" spans="1:8" s="14" customFormat="1" ht="30.75" customHeight="1">
      <c r="A14" s="131" t="s">
        <v>367</v>
      </c>
      <c r="B14" s="18"/>
      <c r="C14" s="31"/>
      <c r="D14" s="31"/>
      <c r="E14" s="31">
        <v>10</v>
      </c>
      <c r="F14" s="31">
        <v>10</v>
      </c>
      <c r="G14" s="74"/>
      <c r="H14" s="19"/>
    </row>
    <row r="15" s="14" customFormat="1" ht="16.5" customHeight="1">
      <c r="A15" s="71"/>
    </row>
  </sheetData>
  <sheetProtection/>
  <mergeCells count="2">
    <mergeCell ref="A2:H2"/>
    <mergeCell ref="A3:H3"/>
  </mergeCells>
  <printOptions/>
  <pageMargins left="0.6299212598425197" right="0.5118110236220472"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F14"/>
  <sheetViews>
    <sheetView zoomScalePageLayoutView="0" workbookViewId="0" topLeftCell="A1">
      <selection activeCell="C26" sqref="C26"/>
    </sheetView>
  </sheetViews>
  <sheetFormatPr defaultColWidth="9.00390625" defaultRowHeight="14.25"/>
  <cols>
    <col min="1" max="1" width="31.125" style="1" customWidth="1"/>
    <col min="2" max="6" width="10.75390625" style="1" customWidth="1"/>
    <col min="7" max="16384" width="9.00390625" style="1" customWidth="1"/>
  </cols>
  <sheetData>
    <row r="1" ht="14.25">
      <c r="A1" s="133" t="s">
        <v>688</v>
      </c>
    </row>
    <row r="2" spans="1:6" ht="39.75" customHeight="1">
      <c r="A2" s="252" t="s">
        <v>895</v>
      </c>
      <c r="B2" s="252"/>
      <c r="C2" s="252"/>
      <c r="D2" s="252"/>
      <c r="E2" s="252"/>
      <c r="F2" s="252"/>
    </row>
    <row r="3" ht="19.5" customHeight="1">
      <c r="F3" s="141" t="s">
        <v>687</v>
      </c>
    </row>
    <row r="4" spans="1:6" s="227" customFormat="1" ht="31.5" customHeight="1">
      <c r="A4" s="44" t="s">
        <v>129</v>
      </c>
      <c r="B4" s="44" t="s">
        <v>197</v>
      </c>
      <c r="C4" s="44" t="s">
        <v>397</v>
      </c>
      <c r="D4" s="44" t="s">
        <v>398</v>
      </c>
      <c r="E4" s="44" t="s">
        <v>896</v>
      </c>
      <c r="F4" s="44" t="s">
        <v>897</v>
      </c>
    </row>
    <row r="5" spans="1:6" s="30" customFormat="1" ht="31.5" customHeight="1">
      <c r="A5" s="45" t="s">
        <v>448</v>
      </c>
      <c r="B5" s="63">
        <v>96972</v>
      </c>
      <c r="C5" s="63">
        <f>C6+C10+C13+C14</f>
        <v>600682</v>
      </c>
      <c r="D5" s="63">
        <f>D6+D10+D13+D14</f>
        <v>592874</v>
      </c>
      <c r="E5" s="217">
        <f>C5-D5</f>
        <v>7808</v>
      </c>
      <c r="F5" s="63">
        <f>F6+F10+F13+F14</f>
        <v>104780</v>
      </c>
    </row>
    <row r="6" spans="1:6" s="68" customFormat="1" ht="31.5" customHeight="1">
      <c r="A6" s="66" t="s">
        <v>644</v>
      </c>
      <c r="B6" s="67">
        <v>1501</v>
      </c>
      <c r="C6" s="67">
        <f>C7+C8+C9</f>
        <v>430067</v>
      </c>
      <c r="D6" s="67">
        <f>D7+D8+D9</f>
        <v>429927</v>
      </c>
      <c r="E6" s="217">
        <f aca="true" t="shared" si="0" ref="E6:E14">C6-D6</f>
        <v>140</v>
      </c>
      <c r="F6" s="67">
        <f>F7+F8+F9</f>
        <v>1641</v>
      </c>
    </row>
    <row r="7" spans="1:6" s="30" customFormat="1" ht="31.5" customHeight="1">
      <c r="A7" s="46" t="s">
        <v>399</v>
      </c>
      <c r="B7" s="64">
        <v>921</v>
      </c>
      <c r="C7" s="64">
        <v>292206</v>
      </c>
      <c r="D7" s="64">
        <v>292181</v>
      </c>
      <c r="E7" s="216">
        <f t="shared" si="0"/>
        <v>25</v>
      </c>
      <c r="F7" s="64">
        <f>B7+C7-D7</f>
        <v>946</v>
      </c>
    </row>
    <row r="8" spans="1:6" s="30" customFormat="1" ht="31.5" customHeight="1">
      <c r="A8" s="46" t="s">
        <v>400</v>
      </c>
      <c r="B8" s="64">
        <v>268</v>
      </c>
      <c r="C8" s="64">
        <v>34254</v>
      </c>
      <c r="D8" s="64">
        <v>34193</v>
      </c>
      <c r="E8" s="216">
        <f t="shared" si="0"/>
        <v>61</v>
      </c>
      <c r="F8" s="64">
        <f aca="true" t="shared" si="1" ref="F8:F14">B8+C8-D8</f>
        <v>329</v>
      </c>
    </row>
    <row r="9" spans="1:6" s="30" customFormat="1" ht="31.5" customHeight="1">
      <c r="A9" s="46" t="s">
        <v>403</v>
      </c>
      <c r="B9" s="64">
        <v>312</v>
      </c>
      <c r="C9" s="64">
        <v>103607</v>
      </c>
      <c r="D9" s="64">
        <v>103553</v>
      </c>
      <c r="E9" s="216">
        <f t="shared" si="0"/>
        <v>54</v>
      </c>
      <c r="F9" s="64">
        <f t="shared" si="1"/>
        <v>366</v>
      </c>
    </row>
    <row r="10" spans="1:6" s="68" customFormat="1" ht="31.5" customHeight="1">
      <c r="A10" s="66" t="s">
        <v>643</v>
      </c>
      <c r="B10" s="67">
        <v>93575</v>
      </c>
      <c r="C10" s="67">
        <f>C11+C12</f>
        <v>162928</v>
      </c>
      <c r="D10" s="67">
        <f>D11+D12</f>
        <v>153987</v>
      </c>
      <c r="E10" s="217">
        <f t="shared" si="0"/>
        <v>8941</v>
      </c>
      <c r="F10" s="67">
        <f>F11+F12</f>
        <v>102516</v>
      </c>
    </row>
    <row r="11" spans="1:6" s="30" customFormat="1" ht="31.5" customHeight="1">
      <c r="A11" s="46" t="s">
        <v>401</v>
      </c>
      <c r="B11" s="64">
        <v>3726</v>
      </c>
      <c r="C11" s="64">
        <v>64112</v>
      </c>
      <c r="D11" s="64">
        <v>63716</v>
      </c>
      <c r="E11" s="216">
        <f t="shared" si="0"/>
        <v>396</v>
      </c>
      <c r="F11" s="64">
        <f t="shared" si="1"/>
        <v>4122</v>
      </c>
    </row>
    <row r="12" spans="1:6" s="30" customFormat="1" ht="31.5" customHeight="1">
      <c r="A12" s="46" t="s">
        <v>402</v>
      </c>
      <c r="B12" s="64">
        <v>89849</v>
      </c>
      <c r="C12" s="64">
        <v>98816</v>
      </c>
      <c r="D12" s="64">
        <v>90271</v>
      </c>
      <c r="E12" s="216">
        <f t="shared" si="0"/>
        <v>8545</v>
      </c>
      <c r="F12" s="64">
        <f t="shared" si="1"/>
        <v>98394</v>
      </c>
    </row>
    <row r="13" spans="1:6" s="68" customFormat="1" ht="31.5" customHeight="1">
      <c r="A13" s="66" t="s">
        <v>641</v>
      </c>
      <c r="B13" s="67">
        <v>133</v>
      </c>
      <c r="C13" s="67">
        <v>5342</v>
      </c>
      <c r="D13" s="67">
        <v>5323</v>
      </c>
      <c r="E13" s="217">
        <f t="shared" si="0"/>
        <v>19</v>
      </c>
      <c r="F13" s="67">
        <f t="shared" si="1"/>
        <v>152</v>
      </c>
    </row>
    <row r="14" spans="1:6" s="68" customFormat="1" ht="31.5" customHeight="1">
      <c r="A14" s="66" t="s">
        <v>642</v>
      </c>
      <c r="B14" s="67">
        <v>1763</v>
      </c>
      <c r="C14" s="67">
        <v>2345</v>
      </c>
      <c r="D14" s="67">
        <v>3637</v>
      </c>
      <c r="E14" s="217">
        <f t="shared" si="0"/>
        <v>-1292</v>
      </c>
      <c r="F14" s="67">
        <f t="shared" si="1"/>
        <v>471</v>
      </c>
    </row>
  </sheetData>
  <sheetProtection/>
  <mergeCells count="1">
    <mergeCell ref="A2:F2"/>
  </mergeCells>
  <printOptions/>
  <pageMargins left="0.7086614173228347" right="0.39"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G7"/>
  <sheetViews>
    <sheetView zoomScalePageLayoutView="0" workbookViewId="0" topLeftCell="A1">
      <selection activeCell="C26" sqref="C26"/>
    </sheetView>
  </sheetViews>
  <sheetFormatPr defaultColWidth="9.00390625" defaultRowHeight="14.25"/>
  <cols>
    <col min="1" max="1" width="9.00390625" style="5" customWidth="1"/>
    <col min="2" max="7" width="12.125" style="5" customWidth="1"/>
    <col min="8" max="16384" width="9.00390625" style="5" customWidth="1"/>
  </cols>
  <sheetData>
    <row r="1" ht="22.5" customHeight="1">
      <c r="A1" s="137" t="s">
        <v>690</v>
      </c>
    </row>
    <row r="2" spans="1:7" ht="35.25" customHeight="1">
      <c r="A2" s="253" t="s">
        <v>851</v>
      </c>
      <c r="B2" s="253"/>
      <c r="C2" s="253"/>
      <c r="D2" s="253"/>
      <c r="E2" s="253"/>
      <c r="F2" s="253"/>
      <c r="G2" s="253"/>
    </row>
    <row r="3" spans="1:7" ht="21" customHeight="1">
      <c r="A3" s="136"/>
      <c r="B3" s="136"/>
      <c r="C3" s="134"/>
      <c r="D3" s="134"/>
      <c r="E3" s="134"/>
      <c r="F3" s="134"/>
      <c r="G3" s="219" t="s">
        <v>898</v>
      </c>
    </row>
    <row r="4" spans="1:7" s="7" customFormat="1" ht="23.25" customHeight="1">
      <c r="A4" s="254" t="s">
        <v>457</v>
      </c>
      <c r="B4" s="254" t="s">
        <v>852</v>
      </c>
      <c r="C4" s="254"/>
      <c r="D4" s="254"/>
      <c r="E4" s="254" t="s">
        <v>853</v>
      </c>
      <c r="F4" s="254"/>
      <c r="G4" s="254"/>
    </row>
    <row r="5" spans="1:7" s="7" customFormat="1" ht="23.25" customHeight="1">
      <c r="A5" s="254"/>
      <c r="B5" s="135" t="s">
        <v>689</v>
      </c>
      <c r="C5" s="135" t="s">
        <v>458</v>
      </c>
      <c r="D5" s="135" t="s">
        <v>459</v>
      </c>
      <c r="E5" s="135" t="s">
        <v>689</v>
      </c>
      <c r="F5" s="135" t="s">
        <v>458</v>
      </c>
      <c r="G5" s="135" t="s">
        <v>459</v>
      </c>
    </row>
    <row r="6" spans="1:7" s="7" customFormat="1" ht="23.25" customHeight="1">
      <c r="A6" s="254"/>
      <c r="B6" s="135" t="s">
        <v>460</v>
      </c>
      <c r="C6" s="135" t="s">
        <v>461</v>
      </c>
      <c r="D6" s="135" t="s">
        <v>462</v>
      </c>
      <c r="E6" s="135" t="s">
        <v>463</v>
      </c>
      <c r="F6" s="135" t="s">
        <v>464</v>
      </c>
      <c r="G6" s="135" t="s">
        <v>465</v>
      </c>
    </row>
    <row r="7" spans="1:7" s="7" customFormat="1" ht="23.25" customHeight="1">
      <c r="A7" s="135" t="s">
        <v>466</v>
      </c>
      <c r="B7" s="218">
        <f>C7+D7</f>
        <v>857000</v>
      </c>
      <c r="C7" s="218">
        <v>296000</v>
      </c>
      <c r="D7" s="218">
        <v>561000</v>
      </c>
      <c r="E7" s="218">
        <f>F7+G7</f>
        <v>855550.39</v>
      </c>
      <c r="F7" s="218">
        <v>294850.39</v>
      </c>
      <c r="G7" s="218">
        <v>560700</v>
      </c>
    </row>
  </sheetData>
  <sheetProtection/>
  <mergeCells count="4">
    <mergeCell ref="A2:G2"/>
    <mergeCell ref="A4:A6"/>
    <mergeCell ref="B4:D4"/>
    <mergeCell ref="E4:G4"/>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18.xml><?xml version="1.0" encoding="utf-8"?>
<worksheet xmlns="http://schemas.openxmlformats.org/spreadsheetml/2006/main" xmlns:r="http://schemas.openxmlformats.org/officeDocument/2006/relationships">
  <dimension ref="A1:I51"/>
  <sheetViews>
    <sheetView zoomScalePageLayoutView="0" workbookViewId="0" topLeftCell="A1">
      <selection activeCell="C26" sqref="C26"/>
    </sheetView>
  </sheetViews>
  <sheetFormatPr defaultColWidth="9.00390625" defaultRowHeight="14.25"/>
  <cols>
    <col min="1" max="1" width="3.25390625" style="5" customWidth="1"/>
    <col min="2" max="2" width="20.50390625" style="5" customWidth="1"/>
    <col min="3" max="3" width="16.375" style="5" hidden="1" customWidth="1"/>
    <col min="4" max="4" width="14.00390625" style="5" customWidth="1"/>
    <col min="5" max="6" width="15.00390625" style="5" customWidth="1"/>
    <col min="7" max="7" width="9.00390625" style="5" customWidth="1"/>
    <col min="8" max="8" width="8.875" style="220" customWidth="1"/>
    <col min="9" max="9" width="9.25390625" style="5" customWidth="1"/>
    <col min="10" max="16384" width="9.00390625" style="5" customWidth="1"/>
  </cols>
  <sheetData>
    <row r="1" spans="1:2" ht="14.25">
      <c r="A1" s="260" t="s">
        <v>693</v>
      </c>
      <c r="B1" s="260"/>
    </row>
    <row r="2" spans="1:9" ht="24" customHeight="1">
      <c r="A2" s="259" t="s">
        <v>1024</v>
      </c>
      <c r="B2" s="259"/>
      <c r="C2" s="259"/>
      <c r="D2" s="259"/>
      <c r="E2" s="259"/>
      <c r="F2" s="259"/>
      <c r="G2" s="259"/>
      <c r="H2" s="259"/>
      <c r="I2" s="259"/>
    </row>
    <row r="3" spans="1:9" ht="33.75" customHeight="1">
      <c r="A3" s="156"/>
      <c r="B3" s="255" t="s">
        <v>898</v>
      </c>
      <c r="C3" s="255"/>
      <c r="D3" s="255"/>
      <c r="E3" s="255"/>
      <c r="F3" s="255"/>
      <c r="G3" s="255"/>
      <c r="H3" s="255"/>
      <c r="I3" s="255"/>
    </row>
    <row r="4" spans="1:9" s="138" customFormat="1" ht="42.75" customHeight="1">
      <c r="A4" s="157" t="s">
        <v>691</v>
      </c>
      <c r="B4" s="159" t="s">
        <v>467</v>
      </c>
      <c r="C4" s="159" t="s">
        <v>468</v>
      </c>
      <c r="D4" s="159" t="s">
        <v>469</v>
      </c>
      <c r="E4" s="159" t="s">
        <v>470</v>
      </c>
      <c r="F4" s="159" t="s">
        <v>471</v>
      </c>
      <c r="G4" s="159" t="s">
        <v>472</v>
      </c>
      <c r="H4" s="221" t="s">
        <v>473</v>
      </c>
      <c r="I4" s="159" t="s">
        <v>692</v>
      </c>
    </row>
    <row r="5" spans="1:9" s="8" customFormat="1" ht="42.75" customHeight="1">
      <c r="A5" s="256" t="s">
        <v>474</v>
      </c>
      <c r="B5" s="257"/>
      <c r="C5" s="257"/>
      <c r="D5" s="257"/>
      <c r="E5" s="257"/>
      <c r="F5" s="257"/>
      <c r="G5" s="258"/>
      <c r="H5" s="222">
        <f>SUM(H6:H51)</f>
        <v>215000</v>
      </c>
      <c r="I5" s="160"/>
    </row>
    <row r="6" spans="1:9" s="6" customFormat="1" ht="42.75" customHeight="1">
      <c r="A6" s="158">
        <v>1</v>
      </c>
      <c r="B6" s="161" t="s">
        <v>899</v>
      </c>
      <c r="C6" s="162" t="s">
        <v>983</v>
      </c>
      <c r="D6" s="161" t="s">
        <v>940</v>
      </c>
      <c r="E6" s="161" t="s">
        <v>941</v>
      </c>
      <c r="F6" s="161" t="s">
        <v>483</v>
      </c>
      <c r="G6" s="161" t="s">
        <v>477</v>
      </c>
      <c r="H6" s="218">
        <v>2500</v>
      </c>
      <c r="I6" s="223">
        <v>43889</v>
      </c>
    </row>
    <row r="7" spans="1:9" s="6" customFormat="1" ht="42.75" customHeight="1">
      <c r="A7" s="158">
        <v>2</v>
      </c>
      <c r="B7" s="161" t="s">
        <v>900</v>
      </c>
      <c r="C7" s="162" t="s">
        <v>984</v>
      </c>
      <c r="D7" s="161" t="s">
        <v>940</v>
      </c>
      <c r="E7" s="161" t="s">
        <v>628</v>
      </c>
      <c r="F7" s="161" t="s">
        <v>628</v>
      </c>
      <c r="G7" s="161" t="s">
        <v>477</v>
      </c>
      <c r="H7" s="218">
        <v>2900</v>
      </c>
      <c r="I7" s="223">
        <v>43889</v>
      </c>
    </row>
    <row r="8" spans="1:9" s="6" customFormat="1" ht="42.75" customHeight="1">
      <c r="A8" s="158">
        <v>3</v>
      </c>
      <c r="B8" s="161" t="s">
        <v>901</v>
      </c>
      <c r="C8" s="162" t="s">
        <v>985</v>
      </c>
      <c r="D8" s="161" t="s">
        <v>940</v>
      </c>
      <c r="E8" s="161" t="s">
        <v>628</v>
      </c>
      <c r="F8" s="161" t="s">
        <v>628</v>
      </c>
      <c r="G8" s="161" t="s">
        <v>477</v>
      </c>
      <c r="H8" s="218">
        <v>1500</v>
      </c>
      <c r="I8" s="223">
        <v>43889</v>
      </c>
    </row>
    <row r="9" spans="1:9" s="6" customFormat="1" ht="42.75" customHeight="1">
      <c r="A9" s="158">
        <v>4</v>
      </c>
      <c r="B9" s="161" t="s">
        <v>902</v>
      </c>
      <c r="C9" s="162" t="s">
        <v>986</v>
      </c>
      <c r="D9" s="161" t="s">
        <v>942</v>
      </c>
      <c r="E9" s="161" t="s">
        <v>628</v>
      </c>
      <c r="F9" s="161" t="s">
        <v>628</v>
      </c>
      <c r="G9" s="161" t="s">
        <v>477</v>
      </c>
      <c r="H9" s="218">
        <v>500</v>
      </c>
      <c r="I9" s="223">
        <v>43889</v>
      </c>
    </row>
    <row r="10" spans="1:9" s="6" customFormat="1" ht="42.75" customHeight="1">
      <c r="A10" s="158">
        <v>5</v>
      </c>
      <c r="B10" s="161" t="s">
        <v>480</v>
      </c>
      <c r="C10" s="162" t="s">
        <v>481</v>
      </c>
      <c r="D10" s="161" t="s">
        <v>943</v>
      </c>
      <c r="E10" s="161" t="s">
        <v>482</v>
      </c>
      <c r="F10" s="161" t="s">
        <v>482</v>
      </c>
      <c r="G10" s="161" t="s">
        <v>477</v>
      </c>
      <c r="H10" s="218">
        <v>1500</v>
      </c>
      <c r="I10" s="223">
        <v>43889</v>
      </c>
    </row>
    <row r="11" spans="1:9" s="6" customFormat="1" ht="42.75" customHeight="1">
      <c r="A11" s="158">
        <v>6</v>
      </c>
      <c r="B11" s="161" t="s">
        <v>634</v>
      </c>
      <c r="C11" s="162" t="s">
        <v>635</v>
      </c>
      <c r="D11" s="161" t="s">
        <v>943</v>
      </c>
      <c r="E11" s="161" t="s">
        <v>636</v>
      </c>
      <c r="F11" s="161" t="s">
        <v>636</v>
      </c>
      <c r="G11" s="161" t="s">
        <v>477</v>
      </c>
      <c r="H11" s="218">
        <v>600</v>
      </c>
      <c r="I11" s="223">
        <v>43889</v>
      </c>
    </row>
    <row r="12" spans="1:9" s="6" customFormat="1" ht="42.75" customHeight="1">
      <c r="A12" s="158">
        <v>7</v>
      </c>
      <c r="B12" s="161" t="s">
        <v>903</v>
      </c>
      <c r="C12" s="162" t="s">
        <v>987</v>
      </c>
      <c r="D12" s="161" t="s">
        <v>943</v>
      </c>
      <c r="E12" s="161" t="s">
        <v>944</v>
      </c>
      <c r="F12" s="161" t="s">
        <v>944</v>
      </c>
      <c r="G12" s="161" t="s">
        <v>477</v>
      </c>
      <c r="H12" s="218">
        <v>500</v>
      </c>
      <c r="I12" s="223">
        <v>43889</v>
      </c>
    </row>
    <row r="13" spans="1:9" s="6" customFormat="1" ht="42.75" customHeight="1">
      <c r="A13" s="158">
        <v>8</v>
      </c>
      <c r="B13" s="161" t="s">
        <v>629</v>
      </c>
      <c r="C13" s="162" t="s">
        <v>988</v>
      </c>
      <c r="D13" s="161" t="s">
        <v>945</v>
      </c>
      <c r="E13" s="161" t="s">
        <v>478</v>
      </c>
      <c r="F13" s="161" t="s">
        <v>479</v>
      </c>
      <c r="G13" s="161" t="s">
        <v>477</v>
      </c>
      <c r="H13" s="218">
        <v>1000</v>
      </c>
      <c r="I13" s="223">
        <v>43889</v>
      </c>
    </row>
    <row r="14" spans="1:9" s="6" customFormat="1" ht="42.75" customHeight="1">
      <c r="A14" s="158">
        <v>9</v>
      </c>
      <c r="B14" s="161" t="s">
        <v>904</v>
      </c>
      <c r="C14" s="162" t="s">
        <v>989</v>
      </c>
      <c r="D14" s="161" t="s">
        <v>945</v>
      </c>
      <c r="E14" s="161" t="s">
        <v>478</v>
      </c>
      <c r="F14" s="161" t="s">
        <v>946</v>
      </c>
      <c r="G14" s="161" t="s">
        <v>477</v>
      </c>
      <c r="H14" s="218">
        <v>4000</v>
      </c>
      <c r="I14" s="223">
        <v>43889</v>
      </c>
    </row>
    <row r="15" spans="1:9" s="6" customFormat="1" ht="42.75" customHeight="1">
      <c r="A15" s="158">
        <v>10</v>
      </c>
      <c r="B15" s="161" t="s">
        <v>905</v>
      </c>
      <c r="C15" s="162" t="s">
        <v>630</v>
      </c>
      <c r="D15" s="161" t="s">
        <v>945</v>
      </c>
      <c r="E15" s="161" t="s">
        <v>478</v>
      </c>
      <c r="F15" s="161" t="s">
        <v>947</v>
      </c>
      <c r="G15" s="161" t="s">
        <v>477</v>
      </c>
      <c r="H15" s="218">
        <v>2000</v>
      </c>
      <c r="I15" s="223">
        <v>43889</v>
      </c>
    </row>
    <row r="16" spans="1:9" s="6" customFormat="1" ht="42.75" customHeight="1">
      <c r="A16" s="158">
        <v>11</v>
      </c>
      <c r="B16" s="161" t="s">
        <v>906</v>
      </c>
      <c r="C16" s="162" t="s">
        <v>990</v>
      </c>
      <c r="D16" s="161" t="s">
        <v>948</v>
      </c>
      <c r="E16" s="161" t="s">
        <v>949</v>
      </c>
      <c r="F16" s="161" t="s">
        <v>950</v>
      </c>
      <c r="G16" s="161" t="s">
        <v>477</v>
      </c>
      <c r="H16" s="218">
        <v>1000</v>
      </c>
      <c r="I16" s="223">
        <v>43889</v>
      </c>
    </row>
    <row r="17" spans="1:9" s="6" customFormat="1" ht="42.75" customHeight="1">
      <c r="A17" s="158">
        <v>12</v>
      </c>
      <c r="B17" s="161" t="s">
        <v>631</v>
      </c>
      <c r="C17" s="162" t="s">
        <v>632</v>
      </c>
      <c r="D17" s="161" t="s">
        <v>951</v>
      </c>
      <c r="E17" s="161" t="s">
        <v>633</v>
      </c>
      <c r="F17" s="161" t="s">
        <v>633</v>
      </c>
      <c r="G17" s="161" t="s">
        <v>477</v>
      </c>
      <c r="H17" s="218">
        <v>1000</v>
      </c>
      <c r="I17" s="223">
        <v>43889</v>
      </c>
    </row>
    <row r="18" spans="1:9" s="6" customFormat="1" ht="42.75" customHeight="1">
      <c r="A18" s="158">
        <v>13</v>
      </c>
      <c r="B18" s="161" t="s">
        <v>907</v>
      </c>
      <c r="C18" s="162" t="s">
        <v>991</v>
      </c>
      <c r="D18" s="161" t="s">
        <v>952</v>
      </c>
      <c r="E18" s="161" t="s">
        <v>476</v>
      </c>
      <c r="F18" s="161" t="s">
        <v>476</v>
      </c>
      <c r="G18" s="161" t="s">
        <v>477</v>
      </c>
      <c r="H18" s="218">
        <v>500</v>
      </c>
      <c r="I18" s="223">
        <v>43889</v>
      </c>
    </row>
    <row r="19" spans="1:9" s="6" customFormat="1" ht="42.75" customHeight="1">
      <c r="A19" s="158">
        <v>14</v>
      </c>
      <c r="B19" s="161" t="s">
        <v>908</v>
      </c>
      <c r="C19" s="162" t="s">
        <v>992</v>
      </c>
      <c r="D19" s="161" t="s">
        <v>951</v>
      </c>
      <c r="E19" s="161" t="s">
        <v>953</v>
      </c>
      <c r="F19" s="161" t="s">
        <v>954</v>
      </c>
      <c r="G19" s="161" t="s">
        <v>477</v>
      </c>
      <c r="H19" s="218">
        <v>500</v>
      </c>
      <c r="I19" s="223">
        <v>43889</v>
      </c>
    </row>
    <row r="20" spans="1:9" s="6" customFormat="1" ht="42.75" customHeight="1">
      <c r="A20" s="158">
        <v>15</v>
      </c>
      <c r="B20" s="161" t="s">
        <v>909</v>
      </c>
      <c r="C20" s="162" t="s">
        <v>993</v>
      </c>
      <c r="D20" s="161" t="s">
        <v>627</v>
      </c>
      <c r="E20" s="161" t="s">
        <v>483</v>
      </c>
      <c r="F20" s="161" t="s">
        <v>483</v>
      </c>
      <c r="G20" s="161" t="s">
        <v>639</v>
      </c>
      <c r="H20" s="218">
        <v>32500</v>
      </c>
      <c r="I20" s="223">
        <v>43889</v>
      </c>
    </row>
    <row r="21" spans="1:9" s="6" customFormat="1" ht="42.75" customHeight="1">
      <c r="A21" s="158">
        <v>16</v>
      </c>
      <c r="B21" s="161" t="s">
        <v>910</v>
      </c>
      <c r="C21" s="162" t="s">
        <v>626</v>
      </c>
      <c r="D21" s="161" t="s">
        <v>955</v>
      </c>
      <c r="E21" s="161" t="s">
        <v>628</v>
      </c>
      <c r="F21" s="161" t="s">
        <v>628</v>
      </c>
      <c r="G21" s="161" t="s">
        <v>639</v>
      </c>
      <c r="H21" s="218">
        <v>15000</v>
      </c>
      <c r="I21" s="223">
        <v>43889</v>
      </c>
    </row>
    <row r="22" spans="1:9" s="6" customFormat="1" ht="42.75" customHeight="1">
      <c r="A22" s="158">
        <v>17</v>
      </c>
      <c r="B22" s="161" t="s">
        <v>911</v>
      </c>
      <c r="C22" s="162" t="s">
        <v>994</v>
      </c>
      <c r="D22" s="161" t="s">
        <v>956</v>
      </c>
      <c r="E22" s="161" t="s">
        <v>957</v>
      </c>
      <c r="F22" s="161" t="s">
        <v>958</v>
      </c>
      <c r="G22" s="161" t="s">
        <v>639</v>
      </c>
      <c r="H22" s="218">
        <v>1400</v>
      </c>
      <c r="I22" s="223">
        <v>43889</v>
      </c>
    </row>
    <row r="23" spans="1:9" s="6" customFormat="1" ht="42.75" customHeight="1">
      <c r="A23" s="158">
        <v>18</v>
      </c>
      <c r="B23" s="161" t="s">
        <v>912</v>
      </c>
      <c r="C23" s="162" t="s">
        <v>995</v>
      </c>
      <c r="D23" s="161" t="s">
        <v>956</v>
      </c>
      <c r="E23" s="161" t="s">
        <v>957</v>
      </c>
      <c r="F23" s="161" t="s">
        <v>959</v>
      </c>
      <c r="G23" s="161" t="s">
        <v>639</v>
      </c>
      <c r="H23" s="218">
        <v>3700</v>
      </c>
      <c r="I23" s="223">
        <v>43889</v>
      </c>
    </row>
    <row r="24" spans="1:9" ht="42.75" customHeight="1">
      <c r="A24" s="158">
        <v>19</v>
      </c>
      <c r="B24" s="161" t="s">
        <v>913</v>
      </c>
      <c r="C24" s="162" t="s">
        <v>996</v>
      </c>
      <c r="D24" s="161" t="s">
        <v>956</v>
      </c>
      <c r="E24" s="161" t="s">
        <v>957</v>
      </c>
      <c r="F24" s="161" t="s">
        <v>960</v>
      </c>
      <c r="G24" s="161" t="s">
        <v>639</v>
      </c>
      <c r="H24" s="218">
        <v>4400</v>
      </c>
      <c r="I24" s="223">
        <v>43889</v>
      </c>
    </row>
    <row r="25" spans="1:9" ht="42.75" customHeight="1">
      <c r="A25" s="158">
        <v>20</v>
      </c>
      <c r="B25" s="161" t="s">
        <v>914</v>
      </c>
      <c r="C25" s="162" t="s">
        <v>997</v>
      </c>
      <c r="D25" s="161" t="s">
        <v>956</v>
      </c>
      <c r="E25" s="161" t="s">
        <v>957</v>
      </c>
      <c r="F25" s="161" t="s">
        <v>961</v>
      </c>
      <c r="G25" s="161" t="s">
        <v>639</v>
      </c>
      <c r="H25" s="218">
        <v>5000</v>
      </c>
      <c r="I25" s="223">
        <v>43889</v>
      </c>
    </row>
    <row r="26" spans="1:9" ht="42.75" customHeight="1">
      <c r="A26" s="158">
        <v>21</v>
      </c>
      <c r="B26" s="161" t="s">
        <v>915</v>
      </c>
      <c r="C26" s="162" t="s">
        <v>998</v>
      </c>
      <c r="D26" s="161" t="s">
        <v>951</v>
      </c>
      <c r="E26" s="161" t="s">
        <v>962</v>
      </c>
      <c r="F26" s="161" t="s">
        <v>963</v>
      </c>
      <c r="G26" s="161" t="s">
        <v>639</v>
      </c>
      <c r="H26" s="218">
        <v>4000</v>
      </c>
      <c r="I26" s="223">
        <v>43889</v>
      </c>
    </row>
    <row r="27" spans="1:9" ht="42.75" customHeight="1">
      <c r="A27" s="158">
        <v>22</v>
      </c>
      <c r="B27" s="161" t="s">
        <v>916</v>
      </c>
      <c r="C27" s="162" t="s">
        <v>999</v>
      </c>
      <c r="D27" s="161" t="s">
        <v>940</v>
      </c>
      <c r="E27" s="161" t="s">
        <v>476</v>
      </c>
      <c r="F27" s="161" t="s">
        <v>476</v>
      </c>
      <c r="G27" s="161" t="s">
        <v>639</v>
      </c>
      <c r="H27" s="218">
        <v>10000</v>
      </c>
      <c r="I27" s="223">
        <v>43990</v>
      </c>
    </row>
    <row r="28" spans="1:9" ht="42.75" customHeight="1">
      <c r="A28" s="158">
        <v>23</v>
      </c>
      <c r="B28" s="161" t="s">
        <v>917</v>
      </c>
      <c r="C28" s="162" t="s">
        <v>1000</v>
      </c>
      <c r="D28" s="161" t="s">
        <v>964</v>
      </c>
      <c r="E28" s="161" t="s">
        <v>476</v>
      </c>
      <c r="F28" s="161" t="s">
        <v>476</v>
      </c>
      <c r="G28" s="161" t="s">
        <v>639</v>
      </c>
      <c r="H28" s="218">
        <v>1000</v>
      </c>
      <c r="I28" s="223">
        <v>43990</v>
      </c>
    </row>
    <row r="29" spans="1:9" ht="42.75" customHeight="1">
      <c r="A29" s="158">
        <v>24</v>
      </c>
      <c r="B29" s="161" t="s">
        <v>918</v>
      </c>
      <c r="C29" s="162" t="s">
        <v>1001</v>
      </c>
      <c r="D29" s="161" t="s">
        <v>940</v>
      </c>
      <c r="E29" s="161" t="s">
        <v>476</v>
      </c>
      <c r="F29" s="161" t="s">
        <v>476</v>
      </c>
      <c r="G29" s="161" t="s">
        <v>639</v>
      </c>
      <c r="H29" s="218">
        <v>10000</v>
      </c>
      <c r="I29" s="223">
        <v>43990</v>
      </c>
    </row>
    <row r="30" spans="1:9" ht="42.75" customHeight="1">
      <c r="A30" s="158">
        <v>25</v>
      </c>
      <c r="B30" s="161" t="s">
        <v>919</v>
      </c>
      <c r="C30" s="162" t="s">
        <v>1002</v>
      </c>
      <c r="D30" s="161" t="s">
        <v>948</v>
      </c>
      <c r="E30" s="161" t="s">
        <v>949</v>
      </c>
      <c r="F30" s="161" t="s">
        <v>950</v>
      </c>
      <c r="G30" s="161" t="s">
        <v>639</v>
      </c>
      <c r="H30" s="218">
        <v>5000</v>
      </c>
      <c r="I30" s="223">
        <v>43990</v>
      </c>
    </row>
    <row r="31" spans="1:9" ht="42.75" customHeight="1">
      <c r="A31" s="158">
        <v>26</v>
      </c>
      <c r="B31" s="161" t="s">
        <v>920</v>
      </c>
      <c r="C31" s="162" t="s">
        <v>1003</v>
      </c>
      <c r="D31" s="161" t="s">
        <v>948</v>
      </c>
      <c r="E31" s="161" t="s">
        <v>949</v>
      </c>
      <c r="F31" s="161" t="s">
        <v>950</v>
      </c>
      <c r="G31" s="161" t="s">
        <v>639</v>
      </c>
      <c r="H31" s="218">
        <v>1000</v>
      </c>
      <c r="I31" s="223">
        <v>43990</v>
      </c>
    </row>
    <row r="32" spans="1:9" ht="42.75" customHeight="1">
      <c r="A32" s="158">
        <v>27</v>
      </c>
      <c r="B32" s="161" t="s">
        <v>921</v>
      </c>
      <c r="C32" s="162" t="s">
        <v>1004</v>
      </c>
      <c r="D32" s="161" t="s">
        <v>948</v>
      </c>
      <c r="E32" s="161" t="s">
        <v>949</v>
      </c>
      <c r="F32" s="161" t="s">
        <v>950</v>
      </c>
      <c r="G32" s="161" t="s">
        <v>639</v>
      </c>
      <c r="H32" s="218">
        <v>1000</v>
      </c>
      <c r="I32" s="223">
        <v>43990</v>
      </c>
    </row>
    <row r="33" spans="1:9" ht="42.75" customHeight="1">
      <c r="A33" s="158">
        <v>28</v>
      </c>
      <c r="B33" s="161" t="s">
        <v>922</v>
      </c>
      <c r="C33" s="162" t="s">
        <v>1005</v>
      </c>
      <c r="D33" s="161" t="s">
        <v>948</v>
      </c>
      <c r="E33" s="161" t="s">
        <v>949</v>
      </c>
      <c r="F33" s="161" t="s">
        <v>950</v>
      </c>
      <c r="G33" s="161" t="s">
        <v>639</v>
      </c>
      <c r="H33" s="218">
        <v>15000</v>
      </c>
      <c r="I33" s="223">
        <v>43990</v>
      </c>
    </row>
    <row r="34" spans="1:9" ht="42.75" customHeight="1">
      <c r="A34" s="158">
        <v>29</v>
      </c>
      <c r="B34" s="161" t="s">
        <v>923</v>
      </c>
      <c r="C34" s="162" t="s">
        <v>1006</v>
      </c>
      <c r="D34" s="161" t="s">
        <v>965</v>
      </c>
      <c r="E34" s="161" t="s">
        <v>966</v>
      </c>
      <c r="F34" s="161" t="s">
        <v>967</v>
      </c>
      <c r="G34" s="161" t="s">
        <v>639</v>
      </c>
      <c r="H34" s="218">
        <v>3000</v>
      </c>
      <c r="I34" s="223">
        <v>43990</v>
      </c>
    </row>
    <row r="35" spans="1:9" ht="42.75" customHeight="1">
      <c r="A35" s="158">
        <v>30</v>
      </c>
      <c r="B35" s="161" t="s">
        <v>924</v>
      </c>
      <c r="C35" s="162" t="s">
        <v>1007</v>
      </c>
      <c r="D35" s="161" t="s">
        <v>965</v>
      </c>
      <c r="E35" s="161" t="s">
        <v>628</v>
      </c>
      <c r="F35" s="161" t="s">
        <v>968</v>
      </c>
      <c r="G35" s="161" t="s">
        <v>639</v>
      </c>
      <c r="H35" s="218">
        <v>3500</v>
      </c>
      <c r="I35" s="223">
        <v>43990</v>
      </c>
    </row>
    <row r="36" spans="1:9" ht="42.75" customHeight="1">
      <c r="A36" s="158">
        <v>31</v>
      </c>
      <c r="B36" s="161" t="s">
        <v>925</v>
      </c>
      <c r="C36" s="162" t="s">
        <v>1008</v>
      </c>
      <c r="D36" s="161" t="s">
        <v>969</v>
      </c>
      <c r="E36" s="161" t="s">
        <v>628</v>
      </c>
      <c r="F36" s="161" t="s">
        <v>970</v>
      </c>
      <c r="G36" s="161" t="s">
        <v>639</v>
      </c>
      <c r="H36" s="218">
        <v>4000</v>
      </c>
      <c r="I36" s="223">
        <v>43990</v>
      </c>
    </row>
    <row r="37" spans="1:9" ht="42.75" customHeight="1">
      <c r="A37" s="158">
        <v>32</v>
      </c>
      <c r="B37" s="161" t="s">
        <v>926</v>
      </c>
      <c r="C37" s="162" t="s">
        <v>1009</v>
      </c>
      <c r="D37" s="161" t="s">
        <v>940</v>
      </c>
      <c r="E37" s="161" t="s">
        <v>971</v>
      </c>
      <c r="F37" s="161" t="s">
        <v>971</v>
      </c>
      <c r="G37" s="161" t="s">
        <v>639</v>
      </c>
      <c r="H37" s="218">
        <v>7500</v>
      </c>
      <c r="I37" s="223">
        <v>43990</v>
      </c>
    </row>
    <row r="38" spans="1:9" ht="42.75" customHeight="1">
      <c r="A38" s="158">
        <v>33</v>
      </c>
      <c r="B38" s="161" t="s">
        <v>927</v>
      </c>
      <c r="C38" s="162" t="s">
        <v>1010</v>
      </c>
      <c r="D38" s="161" t="s">
        <v>972</v>
      </c>
      <c r="E38" s="161" t="s">
        <v>973</v>
      </c>
      <c r="F38" s="161" t="s">
        <v>974</v>
      </c>
      <c r="G38" s="161" t="s">
        <v>639</v>
      </c>
      <c r="H38" s="218">
        <v>3500</v>
      </c>
      <c r="I38" s="223">
        <v>43990</v>
      </c>
    </row>
    <row r="39" spans="1:9" ht="42.75" customHeight="1">
      <c r="A39" s="158">
        <v>34</v>
      </c>
      <c r="B39" s="161" t="s">
        <v>928</v>
      </c>
      <c r="C39" s="162" t="s">
        <v>1011</v>
      </c>
      <c r="D39" s="161" t="s">
        <v>972</v>
      </c>
      <c r="E39" s="161" t="s">
        <v>973</v>
      </c>
      <c r="F39" s="161" t="s">
        <v>974</v>
      </c>
      <c r="G39" s="161" t="s">
        <v>639</v>
      </c>
      <c r="H39" s="218">
        <v>3500</v>
      </c>
      <c r="I39" s="223">
        <v>43990</v>
      </c>
    </row>
    <row r="40" spans="1:9" ht="42.75" customHeight="1">
      <c r="A40" s="158">
        <v>35</v>
      </c>
      <c r="B40" s="161" t="s">
        <v>929</v>
      </c>
      <c r="C40" s="162" t="s">
        <v>1012</v>
      </c>
      <c r="D40" s="161" t="s">
        <v>972</v>
      </c>
      <c r="E40" s="161" t="s">
        <v>973</v>
      </c>
      <c r="F40" s="161" t="s">
        <v>974</v>
      </c>
      <c r="G40" s="161" t="s">
        <v>639</v>
      </c>
      <c r="H40" s="218">
        <v>2000</v>
      </c>
      <c r="I40" s="223">
        <v>43990</v>
      </c>
    </row>
    <row r="41" spans="1:9" ht="42.75" customHeight="1">
      <c r="A41" s="158">
        <v>36</v>
      </c>
      <c r="B41" s="161" t="s">
        <v>930</v>
      </c>
      <c r="C41" s="162" t="s">
        <v>1013</v>
      </c>
      <c r="D41" s="161" t="s">
        <v>951</v>
      </c>
      <c r="E41" s="161" t="s">
        <v>962</v>
      </c>
      <c r="F41" s="161" t="s">
        <v>963</v>
      </c>
      <c r="G41" s="161" t="s">
        <v>477</v>
      </c>
      <c r="H41" s="218">
        <v>9000</v>
      </c>
      <c r="I41" s="223">
        <v>44092</v>
      </c>
    </row>
    <row r="42" spans="1:9" ht="42.75" customHeight="1">
      <c r="A42" s="158">
        <v>37</v>
      </c>
      <c r="B42" s="161" t="s">
        <v>931</v>
      </c>
      <c r="C42" s="162" t="s">
        <v>1014</v>
      </c>
      <c r="D42" s="161" t="s">
        <v>975</v>
      </c>
      <c r="E42" s="161" t="s">
        <v>482</v>
      </c>
      <c r="F42" s="161" t="s">
        <v>482</v>
      </c>
      <c r="G42" s="161" t="s">
        <v>477</v>
      </c>
      <c r="H42" s="218">
        <v>500</v>
      </c>
      <c r="I42" s="223">
        <v>44092</v>
      </c>
    </row>
    <row r="43" spans="1:9" ht="42.75" customHeight="1">
      <c r="A43" s="158">
        <v>38</v>
      </c>
      <c r="B43" s="161" t="s">
        <v>932</v>
      </c>
      <c r="C43" s="162" t="s">
        <v>1015</v>
      </c>
      <c r="D43" s="161" t="s">
        <v>627</v>
      </c>
      <c r="E43" s="161" t="s">
        <v>476</v>
      </c>
      <c r="F43" s="161" t="s">
        <v>476</v>
      </c>
      <c r="G43" s="161" t="s">
        <v>477</v>
      </c>
      <c r="H43" s="218">
        <v>800</v>
      </c>
      <c r="I43" s="223">
        <v>44092</v>
      </c>
    </row>
    <row r="44" spans="1:9" ht="42.75" customHeight="1">
      <c r="A44" s="158">
        <v>39</v>
      </c>
      <c r="B44" s="161" t="s">
        <v>933</v>
      </c>
      <c r="C44" s="162" t="s">
        <v>1016</v>
      </c>
      <c r="D44" s="161" t="s">
        <v>976</v>
      </c>
      <c r="E44" s="161" t="s">
        <v>476</v>
      </c>
      <c r="F44" s="161" t="s">
        <v>476</v>
      </c>
      <c r="G44" s="161" t="s">
        <v>477</v>
      </c>
      <c r="H44" s="218">
        <v>1200</v>
      </c>
      <c r="I44" s="223">
        <v>44092</v>
      </c>
    </row>
    <row r="45" spans="1:9" ht="42.75" customHeight="1">
      <c r="A45" s="158">
        <v>40</v>
      </c>
      <c r="B45" s="161" t="s">
        <v>934</v>
      </c>
      <c r="C45" s="162" t="s">
        <v>1017</v>
      </c>
      <c r="D45" s="161" t="s">
        <v>972</v>
      </c>
      <c r="E45" s="161" t="s">
        <v>977</v>
      </c>
      <c r="F45" s="161" t="s">
        <v>978</v>
      </c>
      <c r="G45" s="161" t="s">
        <v>477</v>
      </c>
      <c r="H45" s="218">
        <v>1000</v>
      </c>
      <c r="I45" s="223">
        <v>44092</v>
      </c>
    </row>
    <row r="46" spans="1:9" ht="42.75" customHeight="1">
      <c r="A46" s="158">
        <v>41</v>
      </c>
      <c r="B46" s="161" t="s">
        <v>935</v>
      </c>
      <c r="C46" s="162" t="s">
        <v>1018</v>
      </c>
      <c r="D46" s="161" t="s">
        <v>976</v>
      </c>
      <c r="E46" s="161" t="s">
        <v>949</v>
      </c>
      <c r="F46" s="161" t="s">
        <v>979</v>
      </c>
      <c r="G46" s="161" t="s">
        <v>477</v>
      </c>
      <c r="H46" s="218">
        <v>1500</v>
      </c>
      <c r="I46" s="223">
        <v>44092</v>
      </c>
    </row>
    <row r="47" spans="1:9" ht="42.75" customHeight="1">
      <c r="A47" s="158">
        <v>42</v>
      </c>
      <c r="B47" s="161" t="s">
        <v>936</v>
      </c>
      <c r="C47" s="162" t="s">
        <v>1019</v>
      </c>
      <c r="D47" s="161" t="s">
        <v>940</v>
      </c>
      <c r="E47" s="161" t="s">
        <v>628</v>
      </c>
      <c r="F47" s="161" t="s">
        <v>628</v>
      </c>
      <c r="G47" s="161" t="s">
        <v>477</v>
      </c>
      <c r="H47" s="218">
        <v>2000</v>
      </c>
      <c r="I47" s="223">
        <v>44092</v>
      </c>
    </row>
    <row r="48" spans="1:9" ht="42.75" customHeight="1">
      <c r="A48" s="158">
        <v>43</v>
      </c>
      <c r="B48" s="161" t="s">
        <v>937</v>
      </c>
      <c r="C48" s="162" t="s">
        <v>1020</v>
      </c>
      <c r="D48" s="161" t="s">
        <v>627</v>
      </c>
      <c r="E48" s="161" t="s">
        <v>483</v>
      </c>
      <c r="F48" s="161" t="s">
        <v>980</v>
      </c>
      <c r="G48" s="161" t="s">
        <v>477</v>
      </c>
      <c r="H48" s="218">
        <v>1500</v>
      </c>
      <c r="I48" s="223">
        <v>44092</v>
      </c>
    </row>
    <row r="49" spans="1:9" ht="42.75" customHeight="1">
      <c r="A49" s="158">
        <v>44</v>
      </c>
      <c r="B49" s="161" t="s">
        <v>938</v>
      </c>
      <c r="C49" s="162" t="s">
        <v>1021</v>
      </c>
      <c r="D49" s="161" t="s">
        <v>940</v>
      </c>
      <c r="E49" s="161" t="s">
        <v>483</v>
      </c>
      <c r="F49" s="161" t="s">
        <v>483</v>
      </c>
      <c r="G49" s="161" t="s">
        <v>477</v>
      </c>
      <c r="H49" s="218">
        <v>1500</v>
      </c>
      <c r="I49" s="223">
        <v>44092</v>
      </c>
    </row>
    <row r="50" spans="1:9" ht="42.75" customHeight="1">
      <c r="A50" s="158">
        <v>45</v>
      </c>
      <c r="B50" s="161" t="s">
        <v>637</v>
      </c>
      <c r="C50" s="162" t="s">
        <v>475</v>
      </c>
      <c r="D50" s="161" t="s">
        <v>942</v>
      </c>
      <c r="E50" s="161" t="s">
        <v>476</v>
      </c>
      <c r="F50" s="161" t="s">
        <v>638</v>
      </c>
      <c r="G50" s="161" t="s">
        <v>981</v>
      </c>
      <c r="H50" s="218">
        <v>35000</v>
      </c>
      <c r="I50" s="223">
        <v>44092</v>
      </c>
    </row>
    <row r="51" spans="1:9" ht="42.75" customHeight="1">
      <c r="A51" s="158">
        <v>46</v>
      </c>
      <c r="B51" s="161" t="s">
        <v>939</v>
      </c>
      <c r="C51" s="162" t="s">
        <v>1022</v>
      </c>
      <c r="D51" s="161" t="s">
        <v>627</v>
      </c>
      <c r="E51" s="161" t="s">
        <v>982</v>
      </c>
      <c r="F51" s="161" t="s">
        <v>628</v>
      </c>
      <c r="G51" s="161" t="s">
        <v>639</v>
      </c>
      <c r="H51" s="218">
        <v>5000</v>
      </c>
      <c r="I51" s="223">
        <v>44092</v>
      </c>
    </row>
  </sheetData>
  <sheetProtection/>
  <mergeCells count="4">
    <mergeCell ref="B3:I3"/>
    <mergeCell ref="A5:G5"/>
    <mergeCell ref="A2:I2"/>
    <mergeCell ref="A1:B1"/>
  </mergeCells>
  <printOptions/>
  <pageMargins left="0.5511811023622047" right="0.4330708661417323" top="0.7480314960629921" bottom="0.7480314960629921" header="0.31496062992125984" footer="0.31496062992125984"/>
  <pageSetup horizontalDpi="600" verticalDpi="600" orientation="portrait" paperSize="9" scale="90" r:id="rId1"/>
  <headerFooter>
    <oddFooter>&amp;C&amp;P</oddFooter>
  </headerFooter>
</worksheet>
</file>

<file path=xl/worksheets/sheet19.xml><?xml version="1.0" encoding="utf-8"?>
<worksheet xmlns="http://schemas.openxmlformats.org/spreadsheetml/2006/main" xmlns:r="http://schemas.openxmlformats.org/officeDocument/2006/relationships">
  <dimension ref="A1:C27"/>
  <sheetViews>
    <sheetView zoomScalePageLayoutView="0" workbookViewId="0" topLeftCell="A1">
      <selection activeCell="C26" sqref="C26"/>
    </sheetView>
  </sheetViews>
  <sheetFormatPr defaultColWidth="9.00390625" defaultRowHeight="14.25"/>
  <cols>
    <col min="1" max="1" width="54.75390625" style="5" customWidth="1"/>
    <col min="2" max="2" width="27.125" style="5" customWidth="1"/>
    <col min="3" max="3" width="10.75390625" style="5" bestFit="1" customWidth="1"/>
    <col min="4" max="16384" width="9.00390625" style="5" customWidth="1"/>
  </cols>
  <sheetData>
    <row r="1" ht="14.25">
      <c r="A1" s="137" t="s">
        <v>694</v>
      </c>
    </row>
    <row r="2" spans="1:2" ht="36.75" customHeight="1">
      <c r="A2" s="253" t="s">
        <v>854</v>
      </c>
      <c r="B2" s="253"/>
    </row>
    <row r="3" spans="1:2" ht="21" customHeight="1">
      <c r="A3" s="134"/>
      <c r="B3" s="132" t="s">
        <v>898</v>
      </c>
    </row>
    <row r="4" spans="1:2" s="139" customFormat="1" ht="21" customHeight="1">
      <c r="A4" s="135" t="s">
        <v>129</v>
      </c>
      <c r="B4" s="135" t="s">
        <v>484</v>
      </c>
    </row>
    <row r="5" spans="1:3" s="65" customFormat="1" ht="21" customHeight="1">
      <c r="A5" s="204" t="s">
        <v>855</v>
      </c>
      <c r="B5" s="222">
        <v>636343.21</v>
      </c>
      <c r="C5" s="226"/>
    </row>
    <row r="6" spans="1:2" ht="21" customHeight="1">
      <c r="A6" s="140" t="s">
        <v>485</v>
      </c>
      <c r="B6" s="218">
        <v>251643.21</v>
      </c>
    </row>
    <row r="7" spans="1:2" ht="21" customHeight="1">
      <c r="A7" s="140" t="s">
        <v>486</v>
      </c>
      <c r="B7" s="218">
        <v>384700</v>
      </c>
    </row>
    <row r="8" spans="1:2" s="65" customFormat="1" ht="21" customHeight="1">
      <c r="A8" s="224" t="s">
        <v>1025</v>
      </c>
      <c r="B8" s="222">
        <v>637000</v>
      </c>
    </row>
    <row r="9" spans="1:2" ht="21" customHeight="1">
      <c r="A9" s="140" t="s">
        <v>485</v>
      </c>
      <c r="B9" s="218">
        <v>252000</v>
      </c>
    </row>
    <row r="10" spans="1:2" ht="21" customHeight="1">
      <c r="A10" s="140" t="s">
        <v>486</v>
      </c>
      <c r="B10" s="218">
        <v>385000</v>
      </c>
    </row>
    <row r="11" spans="1:2" s="65" customFormat="1" ht="21" customHeight="1">
      <c r="A11" s="224" t="s">
        <v>856</v>
      </c>
      <c r="B11" s="222">
        <v>265500</v>
      </c>
    </row>
    <row r="12" spans="1:2" ht="21" customHeight="1">
      <c r="A12" s="225" t="s">
        <v>1026</v>
      </c>
      <c r="B12" s="218">
        <v>39000</v>
      </c>
    </row>
    <row r="13" spans="1:2" ht="21" customHeight="1">
      <c r="A13" s="225" t="s">
        <v>1027</v>
      </c>
      <c r="B13" s="218">
        <v>25900</v>
      </c>
    </row>
    <row r="14" spans="1:2" ht="21" customHeight="1">
      <c r="A14" s="225" t="s">
        <v>1028</v>
      </c>
      <c r="B14" s="218">
        <v>176000</v>
      </c>
    </row>
    <row r="15" spans="1:2" ht="21" customHeight="1">
      <c r="A15" s="225" t="s">
        <v>1029</v>
      </c>
      <c r="B15" s="218">
        <v>24600</v>
      </c>
    </row>
    <row r="16" spans="1:2" s="65" customFormat="1" ht="21" customHeight="1">
      <c r="A16" s="204" t="s">
        <v>857</v>
      </c>
      <c r="B16" s="222">
        <v>50856.71</v>
      </c>
    </row>
    <row r="17" spans="1:2" ht="21" customHeight="1">
      <c r="A17" s="140" t="s">
        <v>487</v>
      </c>
      <c r="B17" s="218">
        <v>26256.71</v>
      </c>
    </row>
    <row r="18" spans="1:2" ht="21" customHeight="1">
      <c r="A18" s="140" t="s">
        <v>488</v>
      </c>
      <c r="B18" s="218">
        <v>24600</v>
      </c>
    </row>
    <row r="19" spans="1:2" s="65" customFormat="1" ht="21" customHeight="1">
      <c r="A19" s="204" t="s">
        <v>858</v>
      </c>
      <c r="B19" s="222">
        <v>22164.28</v>
      </c>
    </row>
    <row r="20" spans="1:2" ht="21" customHeight="1">
      <c r="A20" s="140" t="s">
        <v>489</v>
      </c>
      <c r="B20" s="228">
        <v>9562</v>
      </c>
    </row>
    <row r="21" spans="1:2" ht="21" customHeight="1">
      <c r="A21" s="140" t="s">
        <v>490</v>
      </c>
      <c r="B21" s="228">
        <v>15563</v>
      </c>
    </row>
    <row r="22" spans="1:2" s="65" customFormat="1" ht="21" customHeight="1">
      <c r="A22" s="204" t="s">
        <v>859</v>
      </c>
      <c r="B22" s="222">
        <v>855550.39</v>
      </c>
    </row>
    <row r="23" spans="1:2" ht="21" customHeight="1">
      <c r="A23" s="140" t="s">
        <v>485</v>
      </c>
      <c r="B23" s="218">
        <v>294850.39</v>
      </c>
    </row>
    <row r="24" spans="1:2" ht="21" customHeight="1">
      <c r="A24" s="140" t="s">
        <v>486</v>
      </c>
      <c r="B24" s="218">
        <v>560700</v>
      </c>
    </row>
    <row r="25" spans="1:2" s="65" customFormat="1" ht="21" customHeight="1">
      <c r="A25" s="204" t="s">
        <v>860</v>
      </c>
      <c r="B25" s="222">
        <v>857000</v>
      </c>
    </row>
    <row r="26" spans="1:2" ht="21" customHeight="1">
      <c r="A26" s="140" t="s">
        <v>485</v>
      </c>
      <c r="B26" s="218">
        <v>296000</v>
      </c>
    </row>
    <row r="27" spans="1:2" ht="21" customHeight="1">
      <c r="A27" s="140" t="s">
        <v>486</v>
      </c>
      <c r="B27" s="218">
        <v>561000</v>
      </c>
    </row>
  </sheetData>
  <sheetProtection/>
  <mergeCells count="1">
    <mergeCell ref="A2:B2"/>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C16"/>
  <sheetViews>
    <sheetView zoomScalePageLayoutView="0" workbookViewId="0" topLeftCell="A1">
      <selection activeCell="F8" sqref="F8"/>
    </sheetView>
  </sheetViews>
  <sheetFormatPr defaultColWidth="9.00390625" defaultRowHeight="14.25"/>
  <cols>
    <col min="1" max="1" width="7.625" style="0" customWidth="1"/>
    <col min="2" max="2" width="65.625" style="142" customWidth="1"/>
    <col min="3" max="3" width="8.00390625" style="0" customWidth="1"/>
  </cols>
  <sheetData>
    <row r="1" spans="1:3" ht="57.75" customHeight="1">
      <c r="A1" s="233" t="s">
        <v>699</v>
      </c>
      <c r="B1" s="233"/>
      <c r="C1" s="233"/>
    </row>
    <row r="2" spans="1:3" s="143" customFormat="1" ht="33" customHeight="1">
      <c r="A2" s="144" t="s">
        <v>700</v>
      </c>
      <c r="B2" s="144" t="s">
        <v>702</v>
      </c>
      <c r="C2" s="144" t="s">
        <v>701</v>
      </c>
    </row>
    <row r="3" spans="1:3" s="143" customFormat="1" ht="33" customHeight="1">
      <c r="A3" s="145">
        <v>1</v>
      </c>
      <c r="B3" s="146" t="s">
        <v>1030</v>
      </c>
      <c r="C3" s="147">
        <v>1</v>
      </c>
    </row>
    <row r="4" spans="1:3" s="143" customFormat="1" ht="33" customHeight="1">
      <c r="A4" s="145">
        <v>2</v>
      </c>
      <c r="B4" s="152" t="s">
        <v>1031</v>
      </c>
      <c r="C4" s="147">
        <v>3</v>
      </c>
    </row>
    <row r="5" spans="1:3" s="143" customFormat="1" ht="33" customHeight="1">
      <c r="A5" s="145">
        <v>3</v>
      </c>
      <c r="B5" s="152" t="s">
        <v>1032</v>
      </c>
      <c r="C5" s="147">
        <v>17</v>
      </c>
    </row>
    <row r="6" spans="1:3" s="143" customFormat="1" ht="33" customHeight="1">
      <c r="A6" s="145">
        <v>4</v>
      </c>
      <c r="B6" s="150" t="s">
        <v>1033</v>
      </c>
      <c r="C6" s="147">
        <v>18</v>
      </c>
    </row>
    <row r="7" spans="1:3" s="143" customFormat="1" ht="33" customHeight="1">
      <c r="A7" s="145">
        <v>5</v>
      </c>
      <c r="B7" s="153" t="s">
        <v>1034</v>
      </c>
      <c r="C7" s="147">
        <v>20</v>
      </c>
    </row>
    <row r="8" spans="1:3" s="143" customFormat="1" ht="33" customHeight="1">
      <c r="A8" s="145">
        <v>6</v>
      </c>
      <c r="B8" s="153" t="s">
        <v>1035</v>
      </c>
      <c r="C8" s="147">
        <v>22</v>
      </c>
    </row>
    <row r="9" spans="1:3" s="143" customFormat="1" ht="33" customHeight="1">
      <c r="A9" s="145">
        <v>7</v>
      </c>
      <c r="B9" s="150" t="s">
        <v>1036</v>
      </c>
      <c r="C9" s="147">
        <v>23</v>
      </c>
    </row>
    <row r="10" spans="1:3" s="143" customFormat="1" ht="33" customHeight="1">
      <c r="A10" s="145">
        <v>8</v>
      </c>
      <c r="B10" s="150" t="s">
        <v>1037</v>
      </c>
      <c r="C10" s="147">
        <v>25</v>
      </c>
    </row>
    <row r="11" spans="1:3" s="143" customFormat="1" ht="33" customHeight="1">
      <c r="A11" s="145">
        <v>9</v>
      </c>
      <c r="B11" s="153" t="s">
        <v>1038</v>
      </c>
      <c r="C11" s="147">
        <v>27</v>
      </c>
    </row>
    <row r="12" spans="1:3" s="143" customFormat="1" ht="33" customHeight="1">
      <c r="A12" s="145">
        <v>10</v>
      </c>
      <c r="B12" s="150" t="s">
        <v>1039</v>
      </c>
      <c r="C12" s="147">
        <v>28</v>
      </c>
    </row>
    <row r="13" spans="1:3" s="143" customFormat="1" ht="33" customHeight="1">
      <c r="A13" s="145">
        <v>11</v>
      </c>
      <c r="B13" s="151" t="s">
        <v>1040</v>
      </c>
      <c r="C13" s="147">
        <v>30</v>
      </c>
    </row>
    <row r="14" spans="1:3" s="143" customFormat="1" ht="33" customHeight="1">
      <c r="A14" s="145">
        <v>12</v>
      </c>
      <c r="B14" s="149" t="s">
        <v>1041</v>
      </c>
      <c r="C14" s="147">
        <v>31</v>
      </c>
    </row>
    <row r="15" spans="1:3" s="143" customFormat="1" ht="33" customHeight="1">
      <c r="A15" s="145">
        <v>13</v>
      </c>
      <c r="B15" s="148" t="s">
        <v>1023</v>
      </c>
      <c r="C15" s="147">
        <v>32</v>
      </c>
    </row>
    <row r="16" spans="1:3" s="143" customFormat="1" ht="33" customHeight="1">
      <c r="A16" s="145">
        <v>14</v>
      </c>
      <c r="B16" s="149" t="s">
        <v>1042</v>
      </c>
      <c r="C16" s="147">
        <v>35</v>
      </c>
    </row>
  </sheetData>
  <sheetProtection/>
  <mergeCells count="1">
    <mergeCell ref="A1:C1"/>
  </mergeCells>
  <printOptions/>
  <pageMargins left="0.74" right="0.53" top="1.17"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3"/>
  <sheetViews>
    <sheetView showGridLines="0" showZeros="0" workbookViewId="0" topLeftCell="A1">
      <selection activeCell="C26" sqref="C26"/>
    </sheetView>
  </sheetViews>
  <sheetFormatPr defaultColWidth="9.125" defaultRowHeight="14.25"/>
  <cols>
    <col min="1" max="1" width="19.50390625" style="71" customWidth="1"/>
    <col min="2" max="2" width="8.125" style="14" customWidth="1"/>
    <col min="3" max="4" width="9.50390625" style="14" customWidth="1"/>
    <col min="5" max="5" width="9.50390625" style="83" customWidth="1"/>
    <col min="6" max="6" width="9.50390625" style="14" customWidth="1"/>
    <col min="7" max="7" width="9.50390625" style="76" customWidth="1"/>
    <col min="8" max="8" width="9.875" style="76" customWidth="1"/>
    <col min="9" max="16384" width="9.125" style="1" customWidth="1"/>
  </cols>
  <sheetData>
    <row r="1" ht="14.25">
      <c r="A1" s="111" t="s">
        <v>679</v>
      </c>
    </row>
    <row r="2" spans="1:8" s="14" customFormat="1" ht="33.75" customHeight="1">
      <c r="A2" s="234" t="s">
        <v>705</v>
      </c>
      <c r="B2" s="234"/>
      <c r="C2" s="234"/>
      <c r="D2" s="234"/>
      <c r="E2" s="234"/>
      <c r="F2" s="234"/>
      <c r="G2" s="234"/>
      <c r="H2" s="234"/>
    </row>
    <row r="3" spans="1:8" s="14" customFormat="1" ht="16.5" customHeight="1">
      <c r="A3" s="71"/>
      <c r="B3" s="95"/>
      <c r="C3" s="95"/>
      <c r="D3" s="95"/>
      <c r="E3" s="163"/>
      <c r="F3" s="95"/>
      <c r="G3" s="95"/>
      <c r="H3" s="164" t="s">
        <v>317</v>
      </c>
    </row>
    <row r="4" spans="1:8" s="14" customFormat="1" ht="39.75" customHeight="1">
      <c r="A4" s="69" t="s">
        <v>449</v>
      </c>
      <c r="B4" s="15" t="s">
        <v>154</v>
      </c>
      <c r="C4" s="15" t="s">
        <v>114</v>
      </c>
      <c r="D4" s="15" t="s">
        <v>523</v>
      </c>
      <c r="E4" s="86" t="s">
        <v>600</v>
      </c>
      <c r="F4" s="15" t="s">
        <v>192</v>
      </c>
      <c r="G4" s="77" t="s">
        <v>645</v>
      </c>
      <c r="H4" s="77" t="s">
        <v>646</v>
      </c>
    </row>
    <row r="5" spans="1:8" s="14" customFormat="1" ht="18.75" customHeight="1">
      <c r="A5" s="96" t="s">
        <v>450</v>
      </c>
      <c r="B5" s="56">
        <f>B6+B27</f>
        <v>732517</v>
      </c>
      <c r="C5" s="56">
        <f>C6+C27</f>
        <v>961017</v>
      </c>
      <c r="D5" s="56">
        <f>D6+D27</f>
        <v>971170</v>
      </c>
      <c r="E5" s="94">
        <f>E6+E27</f>
        <v>971264</v>
      </c>
      <c r="F5" s="56">
        <f>F6+F27</f>
        <v>974893</v>
      </c>
      <c r="G5" s="78" t="s">
        <v>648</v>
      </c>
      <c r="H5" s="78" t="s">
        <v>648</v>
      </c>
    </row>
    <row r="6" spans="1:8" s="14" customFormat="1" ht="18.75" customHeight="1">
      <c r="A6" s="97" t="s">
        <v>352</v>
      </c>
      <c r="B6" s="56">
        <f>B7+B21</f>
        <v>168300</v>
      </c>
      <c r="C6" s="56">
        <f>C7+C21</f>
        <v>168300</v>
      </c>
      <c r="D6" s="56">
        <f>D7+D21</f>
        <v>168300</v>
      </c>
      <c r="E6" s="94">
        <f>E7+E21</f>
        <v>168394</v>
      </c>
      <c r="F6" s="56">
        <f>F7+F21</f>
        <v>168394</v>
      </c>
      <c r="G6" s="82">
        <f>F6/D6*100</f>
        <v>100.05585264408793</v>
      </c>
      <c r="H6" s="78">
        <v>5.068946153366198</v>
      </c>
    </row>
    <row r="7" spans="1:8" s="14" customFormat="1" ht="18.75" customHeight="1">
      <c r="A7" s="98" t="s">
        <v>117</v>
      </c>
      <c r="B7" s="18">
        <v>110000</v>
      </c>
      <c r="C7" s="18">
        <v>110000</v>
      </c>
      <c r="D7" s="18">
        <v>110000</v>
      </c>
      <c r="E7" s="47">
        <v>108039</v>
      </c>
      <c r="F7" s="18">
        <v>108039</v>
      </c>
      <c r="G7" s="82">
        <f>F7/D7*100</f>
        <v>98.21727272727273</v>
      </c>
      <c r="H7" s="80">
        <v>4.165099933474096</v>
      </c>
    </row>
    <row r="8" spans="1:8" s="14" customFormat="1" ht="18.75" customHeight="1">
      <c r="A8" s="98" t="s">
        <v>251</v>
      </c>
      <c r="B8" s="18">
        <v>43650</v>
      </c>
      <c r="C8" s="18">
        <v>43650</v>
      </c>
      <c r="D8" s="18">
        <v>43650</v>
      </c>
      <c r="E8" s="47">
        <v>37967</v>
      </c>
      <c r="F8" s="18">
        <v>37967</v>
      </c>
      <c r="G8" s="82">
        <f aca="true" t="shared" si="0" ref="G8:G26">F8/D8*100</f>
        <v>86.98052691867126</v>
      </c>
      <c r="H8" s="80">
        <v>-7.79113539769277</v>
      </c>
    </row>
    <row r="9" spans="1:8" s="14" customFormat="1" ht="18.75" customHeight="1">
      <c r="A9" s="98" t="s">
        <v>303</v>
      </c>
      <c r="B9" s="18">
        <v>17000</v>
      </c>
      <c r="C9" s="18">
        <v>17000</v>
      </c>
      <c r="D9" s="18">
        <v>17000</v>
      </c>
      <c r="E9" s="47">
        <v>15081</v>
      </c>
      <c r="F9" s="18">
        <v>15081</v>
      </c>
      <c r="G9" s="82">
        <f t="shared" si="0"/>
        <v>88.71176470588236</v>
      </c>
      <c r="H9" s="80">
        <v>-5.879048867253317</v>
      </c>
    </row>
    <row r="10" spans="1:8" s="14" customFormat="1" ht="18.75" customHeight="1">
      <c r="A10" s="98" t="s">
        <v>350</v>
      </c>
      <c r="B10" s="18">
        <v>5780</v>
      </c>
      <c r="C10" s="18">
        <v>5780</v>
      </c>
      <c r="D10" s="18">
        <v>5780</v>
      </c>
      <c r="E10" s="47">
        <v>4600</v>
      </c>
      <c r="F10" s="18">
        <v>4600</v>
      </c>
      <c r="G10" s="82">
        <f t="shared" si="0"/>
        <v>79.58477508650519</v>
      </c>
      <c r="H10" s="80">
        <v>-15.596330275229349</v>
      </c>
    </row>
    <row r="11" spans="1:8" s="14" customFormat="1" ht="18.75" customHeight="1">
      <c r="A11" s="98" t="s">
        <v>82</v>
      </c>
      <c r="B11" s="18">
        <v>1170</v>
      </c>
      <c r="C11" s="18">
        <v>1170</v>
      </c>
      <c r="D11" s="18">
        <v>1170</v>
      </c>
      <c r="E11" s="47">
        <v>1085</v>
      </c>
      <c r="F11" s="18">
        <v>1085</v>
      </c>
      <c r="G11" s="82">
        <f t="shared" si="0"/>
        <v>92.73504273504274</v>
      </c>
      <c r="H11" s="80">
        <v>-1.8099547511312295</v>
      </c>
    </row>
    <row r="12" spans="1:8" s="14" customFormat="1" ht="18.75" customHeight="1">
      <c r="A12" s="98" t="s">
        <v>344</v>
      </c>
      <c r="B12" s="18">
        <v>4700</v>
      </c>
      <c r="C12" s="18">
        <v>4700</v>
      </c>
      <c r="D12" s="18">
        <v>4700</v>
      </c>
      <c r="E12" s="47">
        <v>4259</v>
      </c>
      <c r="F12" s="18">
        <v>4259</v>
      </c>
      <c r="G12" s="82">
        <f t="shared" si="0"/>
        <v>90.61702127659575</v>
      </c>
      <c r="H12" s="80">
        <v>-3.773158608224122</v>
      </c>
    </row>
    <row r="13" spans="1:8" s="14" customFormat="1" ht="18.75" customHeight="1">
      <c r="A13" s="98" t="s">
        <v>160</v>
      </c>
      <c r="B13" s="18">
        <v>3240</v>
      </c>
      <c r="C13" s="18">
        <v>3240</v>
      </c>
      <c r="D13" s="18">
        <v>3240</v>
      </c>
      <c r="E13" s="47">
        <v>2779</v>
      </c>
      <c r="F13" s="18">
        <v>2779</v>
      </c>
      <c r="G13" s="82">
        <f t="shared" si="0"/>
        <v>85.77160493827161</v>
      </c>
      <c r="H13" s="80">
        <v>-8.944954128440358</v>
      </c>
    </row>
    <row r="14" spans="1:8" s="14" customFormat="1" ht="18.75" customHeight="1">
      <c r="A14" s="98" t="s">
        <v>341</v>
      </c>
      <c r="B14" s="18">
        <v>1310</v>
      </c>
      <c r="C14" s="18">
        <v>1310</v>
      </c>
      <c r="D14" s="18">
        <v>1310</v>
      </c>
      <c r="E14" s="47">
        <v>2213</v>
      </c>
      <c r="F14" s="18">
        <v>2213</v>
      </c>
      <c r="G14" s="82">
        <f t="shared" si="0"/>
        <v>168.93129770992365</v>
      </c>
      <c r="H14" s="80">
        <v>79.04530744336569</v>
      </c>
    </row>
    <row r="15" spans="1:8" s="14" customFormat="1" ht="18.75" customHeight="1">
      <c r="A15" s="98" t="s">
        <v>83</v>
      </c>
      <c r="B15" s="18">
        <v>3530</v>
      </c>
      <c r="C15" s="18">
        <v>3530</v>
      </c>
      <c r="D15" s="18">
        <v>3530</v>
      </c>
      <c r="E15" s="47">
        <v>5136</v>
      </c>
      <c r="F15" s="18">
        <v>5136</v>
      </c>
      <c r="G15" s="82">
        <f t="shared" si="0"/>
        <v>145.4957507082153</v>
      </c>
      <c r="H15" s="80">
        <v>54.18793155208647</v>
      </c>
    </row>
    <row r="16" spans="1:8" s="14" customFormat="1" ht="18.75" customHeight="1">
      <c r="A16" s="98" t="s">
        <v>155</v>
      </c>
      <c r="B16" s="18">
        <v>10000</v>
      </c>
      <c r="C16" s="18">
        <v>10000</v>
      </c>
      <c r="D16" s="18">
        <v>10000</v>
      </c>
      <c r="E16" s="47">
        <v>8281</v>
      </c>
      <c r="F16" s="18">
        <v>8281</v>
      </c>
      <c r="G16" s="82">
        <f t="shared" si="0"/>
        <v>82.80999999999999</v>
      </c>
      <c r="H16" s="80">
        <v>-12.296123702605371</v>
      </c>
    </row>
    <row r="17" spans="1:8" s="14" customFormat="1" ht="18.75" customHeight="1">
      <c r="A17" s="98" t="s">
        <v>287</v>
      </c>
      <c r="B17" s="18">
        <v>3000</v>
      </c>
      <c r="C17" s="18">
        <v>3000</v>
      </c>
      <c r="D17" s="18">
        <v>3000</v>
      </c>
      <c r="E17" s="47">
        <v>10853</v>
      </c>
      <c r="F17" s="18">
        <v>10853</v>
      </c>
      <c r="G17" s="82">
        <f t="shared" si="0"/>
        <v>361.76666666666665</v>
      </c>
      <c r="H17" s="80">
        <v>287.4687611567297</v>
      </c>
    </row>
    <row r="18" spans="1:8" s="14" customFormat="1" ht="18.75" customHeight="1">
      <c r="A18" s="98" t="s">
        <v>159</v>
      </c>
      <c r="B18" s="18">
        <v>16430</v>
      </c>
      <c r="C18" s="18">
        <v>16430</v>
      </c>
      <c r="D18" s="18">
        <v>16430</v>
      </c>
      <c r="E18" s="47">
        <v>15347</v>
      </c>
      <c r="F18" s="18">
        <v>15347</v>
      </c>
      <c r="G18" s="82">
        <f t="shared" si="0"/>
        <v>93.40839926962873</v>
      </c>
      <c r="H18" s="80">
        <v>-1.0190261206062559</v>
      </c>
    </row>
    <row r="19" spans="1:8" s="14" customFormat="1" ht="18.75" customHeight="1">
      <c r="A19" s="98" t="s">
        <v>454</v>
      </c>
      <c r="B19" s="18">
        <v>190</v>
      </c>
      <c r="C19" s="18">
        <v>190</v>
      </c>
      <c r="D19" s="18">
        <v>190</v>
      </c>
      <c r="E19" s="47">
        <v>181</v>
      </c>
      <c r="F19" s="18">
        <v>181</v>
      </c>
      <c r="G19" s="82">
        <f t="shared" si="0"/>
        <v>95.26315789473684</v>
      </c>
      <c r="H19" s="80">
        <v>3.4285714285714306</v>
      </c>
    </row>
    <row r="20" spans="1:8" s="14" customFormat="1" ht="18.75" customHeight="1">
      <c r="A20" s="98" t="s">
        <v>80</v>
      </c>
      <c r="B20" s="18">
        <v>0</v>
      </c>
      <c r="C20" s="18">
        <v>0</v>
      </c>
      <c r="D20" s="18">
        <v>0</v>
      </c>
      <c r="E20" s="47">
        <v>257</v>
      </c>
      <c r="F20" s="18">
        <v>257</v>
      </c>
      <c r="G20" s="82" t="s">
        <v>648</v>
      </c>
      <c r="H20" s="82" t="s">
        <v>648</v>
      </c>
    </row>
    <row r="21" spans="1:8" s="14" customFormat="1" ht="18.75" customHeight="1">
      <c r="A21" s="98" t="s">
        <v>307</v>
      </c>
      <c r="B21" s="18">
        <v>58300</v>
      </c>
      <c r="C21" s="18">
        <v>58300</v>
      </c>
      <c r="D21" s="18">
        <v>58300</v>
      </c>
      <c r="E21" s="47">
        <v>60355</v>
      </c>
      <c r="F21" s="18">
        <v>60355</v>
      </c>
      <c r="G21" s="82">
        <f t="shared" si="0"/>
        <v>103.52487135506003</v>
      </c>
      <c r="H21" s="80">
        <v>6.726671500061897</v>
      </c>
    </row>
    <row r="22" spans="1:8" s="14" customFormat="1" ht="18.75" customHeight="1">
      <c r="A22" s="98" t="s">
        <v>106</v>
      </c>
      <c r="B22" s="18">
        <v>9800</v>
      </c>
      <c r="C22" s="18">
        <v>9800</v>
      </c>
      <c r="D22" s="18">
        <v>9800</v>
      </c>
      <c r="E22" s="47">
        <v>5673</v>
      </c>
      <c r="F22" s="18">
        <v>5673</v>
      </c>
      <c r="G22" s="82">
        <f t="shared" si="0"/>
        <v>57.88775510204081</v>
      </c>
      <c r="H22" s="80">
        <v>-38.363754889178615</v>
      </c>
    </row>
    <row r="23" spans="1:8" s="14" customFormat="1" ht="18.75" customHeight="1">
      <c r="A23" s="98" t="s">
        <v>273</v>
      </c>
      <c r="B23" s="18">
        <v>6900</v>
      </c>
      <c r="C23" s="18">
        <v>6900</v>
      </c>
      <c r="D23" s="18">
        <v>6900</v>
      </c>
      <c r="E23" s="47">
        <v>4295</v>
      </c>
      <c r="F23" s="18">
        <v>4295</v>
      </c>
      <c r="G23" s="82">
        <f t="shared" si="0"/>
        <v>62.2463768115942</v>
      </c>
      <c r="H23" s="80">
        <v>-33.524222256616625</v>
      </c>
    </row>
    <row r="24" spans="1:8" s="14" customFormat="1" ht="18.75" customHeight="1">
      <c r="A24" s="98" t="s">
        <v>147</v>
      </c>
      <c r="B24" s="18">
        <v>6880</v>
      </c>
      <c r="C24" s="18">
        <v>6880</v>
      </c>
      <c r="D24" s="18">
        <v>6880</v>
      </c>
      <c r="E24" s="47">
        <v>6773</v>
      </c>
      <c r="F24" s="18">
        <v>6773</v>
      </c>
      <c r="G24" s="82">
        <f t="shared" si="0"/>
        <v>98.44476744186046</v>
      </c>
      <c r="H24" s="80">
        <v>5.778541308761518</v>
      </c>
    </row>
    <row r="25" spans="1:8" s="14" customFormat="1" ht="30" customHeight="1">
      <c r="A25" s="98" t="s">
        <v>113</v>
      </c>
      <c r="B25" s="18">
        <v>32050</v>
      </c>
      <c r="C25" s="18">
        <v>32050</v>
      </c>
      <c r="D25" s="18">
        <v>32050</v>
      </c>
      <c r="E25" s="47">
        <v>35939</v>
      </c>
      <c r="F25" s="18">
        <v>35939</v>
      </c>
      <c r="G25" s="82">
        <f t="shared" si="0"/>
        <v>112.13416536661467</v>
      </c>
      <c r="H25" s="80">
        <v>12.456974779397953</v>
      </c>
    </row>
    <row r="26" spans="1:8" s="14" customFormat="1" ht="18.75" customHeight="1">
      <c r="A26" s="98" t="s">
        <v>340</v>
      </c>
      <c r="B26" s="18">
        <v>2670</v>
      </c>
      <c r="C26" s="18">
        <v>2670</v>
      </c>
      <c r="D26" s="18">
        <v>2670</v>
      </c>
      <c r="E26" s="47">
        <v>7675</v>
      </c>
      <c r="F26" s="18">
        <v>7675</v>
      </c>
      <c r="G26" s="82">
        <f t="shared" si="0"/>
        <v>287.4531835205993</v>
      </c>
      <c r="H26" s="80">
        <v>203.96039603960395</v>
      </c>
    </row>
    <row r="27" spans="1:8" s="14" customFormat="1" ht="18.75" customHeight="1">
      <c r="A27" s="97" t="s">
        <v>351</v>
      </c>
      <c r="B27" s="94">
        <f>B28+B29+B30+B31+B32</f>
        <v>564217</v>
      </c>
      <c r="C27" s="94">
        <f>SUM(C28:C32)</f>
        <v>792717</v>
      </c>
      <c r="D27" s="94">
        <f>SUM(D28:D32)</f>
        <v>802870</v>
      </c>
      <c r="E27" s="94">
        <f>SUM(E28:E32)</f>
        <v>802870</v>
      </c>
      <c r="F27" s="56">
        <f>SUM(F28:F32)</f>
        <v>806499</v>
      </c>
      <c r="G27" s="78" t="s">
        <v>648</v>
      </c>
      <c r="H27" s="78" t="s">
        <v>648</v>
      </c>
    </row>
    <row r="28" spans="1:8" s="14" customFormat="1" ht="18.75" customHeight="1">
      <c r="A28" s="99" t="s">
        <v>355</v>
      </c>
      <c r="B28" s="47">
        <v>422588</v>
      </c>
      <c r="C28" s="47">
        <v>607188</v>
      </c>
      <c r="D28" s="47">
        <v>617341</v>
      </c>
      <c r="E28" s="47">
        <v>617341</v>
      </c>
      <c r="F28" s="47">
        <v>617341</v>
      </c>
      <c r="G28" s="80"/>
      <c r="H28" s="80"/>
    </row>
    <row r="29" spans="1:8" s="14" customFormat="1" ht="27.75" customHeight="1">
      <c r="A29" s="98" t="s">
        <v>522</v>
      </c>
      <c r="B29" s="47">
        <v>1000</v>
      </c>
      <c r="C29" s="47">
        <v>1000</v>
      </c>
      <c r="D29" s="47">
        <v>1000</v>
      </c>
      <c r="E29" s="47">
        <v>1000</v>
      </c>
      <c r="F29" s="18">
        <v>1000</v>
      </c>
      <c r="G29" s="80"/>
      <c r="H29" s="80"/>
    </row>
    <row r="30" spans="1:8" s="14" customFormat="1" ht="18.75" customHeight="1">
      <c r="A30" s="99" t="s">
        <v>356</v>
      </c>
      <c r="B30" s="47">
        <v>110600</v>
      </c>
      <c r="C30" s="165">
        <v>110600</v>
      </c>
      <c r="D30" s="47">
        <v>110600</v>
      </c>
      <c r="E30" s="47">
        <v>110600</v>
      </c>
      <c r="F30" s="18">
        <v>114229</v>
      </c>
      <c r="G30" s="80"/>
      <c r="H30" s="80"/>
    </row>
    <row r="31" spans="1:8" s="14" customFormat="1" ht="18.75" customHeight="1">
      <c r="A31" s="99" t="s">
        <v>357</v>
      </c>
      <c r="B31" s="47">
        <v>25900</v>
      </c>
      <c r="C31" s="47">
        <v>69800</v>
      </c>
      <c r="D31" s="47">
        <v>69800</v>
      </c>
      <c r="E31" s="47">
        <v>69800</v>
      </c>
      <c r="F31" s="18">
        <v>69800</v>
      </c>
      <c r="G31" s="80"/>
      <c r="H31" s="80"/>
    </row>
    <row r="32" spans="1:8" s="14" customFormat="1" ht="18.75" customHeight="1">
      <c r="A32" s="99" t="s">
        <v>358</v>
      </c>
      <c r="B32" s="47">
        <v>4129</v>
      </c>
      <c r="C32" s="47">
        <v>4129</v>
      </c>
      <c r="D32" s="47">
        <v>4129</v>
      </c>
      <c r="E32" s="47">
        <v>4129</v>
      </c>
      <c r="F32" s="18">
        <v>4129</v>
      </c>
      <c r="G32" s="80"/>
      <c r="H32" s="80"/>
    </row>
    <row r="33" spans="1:8" ht="35.25" customHeight="1">
      <c r="A33" s="235" t="s">
        <v>703</v>
      </c>
      <c r="B33" s="235"/>
      <c r="C33" s="235"/>
      <c r="D33" s="235"/>
      <c r="E33" s="235"/>
      <c r="F33" s="235"/>
      <c r="G33" s="235"/>
      <c r="H33" s="235"/>
    </row>
    <row r="34" ht="18.75" customHeight="1"/>
    <row r="35" ht="18.75" customHeight="1"/>
  </sheetData>
  <sheetProtection/>
  <mergeCells count="2">
    <mergeCell ref="A2:H2"/>
    <mergeCell ref="A33:H33"/>
  </mergeCells>
  <printOptions/>
  <pageMargins left="0.7086614173228347" right="0.31496062992125984"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I44"/>
  <sheetViews>
    <sheetView showGridLines="0" showZeros="0" workbookViewId="0" topLeftCell="A13">
      <selection activeCell="C26" sqref="C26"/>
    </sheetView>
  </sheetViews>
  <sheetFormatPr defaultColWidth="9.125" defaultRowHeight="14.25"/>
  <cols>
    <col min="1" max="1" width="20.00390625" style="71" customWidth="1"/>
    <col min="2" max="4" width="9.50390625" style="14" customWidth="1"/>
    <col min="5" max="5" width="9.50390625" style="83" customWidth="1"/>
    <col min="6" max="6" width="9.50390625" style="14" customWidth="1"/>
    <col min="7" max="7" width="9.50390625" style="84" customWidth="1"/>
    <col min="8" max="8" width="8.375" style="87" customWidth="1"/>
    <col min="9" max="16384" width="9.125" style="1" customWidth="1"/>
  </cols>
  <sheetData>
    <row r="1" spans="1:8" ht="14.25">
      <c r="A1" s="111" t="s">
        <v>678</v>
      </c>
      <c r="E1" s="14"/>
      <c r="G1" s="76"/>
      <c r="H1" s="88"/>
    </row>
    <row r="2" spans="1:8" s="14" customFormat="1" ht="33.75" customHeight="1">
      <c r="A2" s="234" t="s">
        <v>705</v>
      </c>
      <c r="B2" s="234"/>
      <c r="C2" s="234"/>
      <c r="D2" s="234"/>
      <c r="E2" s="234"/>
      <c r="F2" s="234"/>
      <c r="G2" s="234"/>
      <c r="H2" s="234"/>
    </row>
    <row r="3" spans="1:8" s="14" customFormat="1" ht="16.5" customHeight="1">
      <c r="A3" s="71"/>
      <c r="B3" s="95"/>
      <c r="C3" s="95"/>
      <c r="D3" s="95"/>
      <c r="E3" s="95"/>
      <c r="F3" s="95"/>
      <c r="G3" s="95"/>
      <c r="H3" s="95" t="s">
        <v>317</v>
      </c>
    </row>
    <row r="4" spans="1:8" s="14" customFormat="1" ht="39.75" customHeight="1">
      <c r="A4" s="69" t="s">
        <v>451</v>
      </c>
      <c r="B4" s="15" t="s">
        <v>154</v>
      </c>
      <c r="C4" s="15" t="s">
        <v>114</v>
      </c>
      <c r="D4" s="15" t="s">
        <v>523</v>
      </c>
      <c r="E4" s="86" t="s">
        <v>600</v>
      </c>
      <c r="F4" s="15" t="s">
        <v>192</v>
      </c>
      <c r="G4" s="77" t="s">
        <v>645</v>
      </c>
      <c r="H4" s="77" t="s">
        <v>646</v>
      </c>
    </row>
    <row r="5" spans="1:8" s="14" customFormat="1" ht="18" customHeight="1">
      <c r="A5" s="101" t="s">
        <v>450</v>
      </c>
      <c r="B5" s="16">
        <f>B6+B30</f>
        <v>732517</v>
      </c>
      <c r="C5" s="16">
        <f>C6+C30</f>
        <v>961017</v>
      </c>
      <c r="D5" s="16">
        <f>D6+D30</f>
        <v>971170</v>
      </c>
      <c r="E5" s="16">
        <f>E6+E30</f>
        <v>971264</v>
      </c>
      <c r="F5" s="16">
        <f>F6+F30</f>
        <v>974893</v>
      </c>
      <c r="G5" s="78" t="s">
        <v>648</v>
      </c>
      <c r="H5" s="78" t="s">
        <v>648</v>
      </c>
    </row>
    <row r="6" spans="1:9" s="14" customFormat="1" ht="18" customHeight="1">
      <c r="A6" s="102" t="s">
        <v>353</v>
      </c>
      <c r="B6" s="16">
        <f>SUM(B7:B29)</f>
        <v>667905</v>
      </c>
      <c r="C6" s="16">
        <f>SUM(C7:C29)</f>
        <v>894535</v>
      </c>
      <c r="D6" s="16">
        <f>SUM(D7:D29)</f>
        <v>903849</v>
      </c>
      <c r="E6" s="16">
        <f>SUM(E7:E29)</f>
        <v>900083</v>
      </c>
      <c r="F6" s="16">
        <f>SUM(F7:F29)</f>
        <v>900083</v>
      </c>
      <c r="G6" s="82">
        <f>F6/D6*100</f>
        <v>99.58333748225644</v>
      </c>
      <c r="H6" s="89">
        <v>6.803972266752737</v>
      </c>
      <c r="I6" s="21"/>
    </row>
    <row r="7" spans="1:8" s="14" customFormat="1" ht="18" customHeight="1">
      <c r="A7" s="98" t="s">
        <v>47</v>
      </c>
      <c r="B7" s="18">
        <v>54794</v>
      </c>
      <c r="C7" s="18">
        <v>79115</v>
      </c>
      <c r="D7" s="18">
        <v>76834</v>
      </c>
      <c r="E7" s="47">
        <v>76834</v>
      </c>
      <c r="F7" s="18">
        <v>76834</v>
      </c>
      <c r="G7" s="82">
        <f>F7/D7*100</f>
        <v>100</v>
      </c>
      <c r="H7" s="90">
        <v>29.636066071639476</v>
      </c>
    </row>
    <row r="8" spans="1:8" s="14" customFormat="1" ht="18" customHeight="1">
      <c r="A8" s="103" t="s">
        <v>649</v>
      </c>
      <c r="B8" s="18">
        <v>137</v>
      </c>
      <c r="C8" s="18">
        <v>386</v>
      </c>
      <c r="D8" s="18">
        <v>405</v>
      </c>
      <c r="E8" s="47">
        <v>405</v>
      </c>
      <c r="F8" s="18">
        <v>405</v>
      </c>
      <c r="G8" s="82">
        <f aca="true" t="shared" si="0" ref="G8:G29">F8/D8*100</f>
        <v>100</v>
      </c>
      <c r="H8" s="90">
        <v>59.44881889763781</v>
      </c>
    </row>
    <row r="9" spans="1:8" s="14" customFormat="1" ht="18" customHeight="1">
      <c r="A9" s="103" t="s">
        <v>650</v>
      </c>
      <c r="B9" s="18">
        <v>22628</v>
      </c>
      <c r="C9" s="18">
        <v>30776</v>
      </c>
      <c r="D9" s="18">
        <v>30200</v>
      </c>
      <c r="E9" s="47">
        <v>30200</v>
      </c>
      <c r="F9" s="18">
        <v>30200</v>
      </c>
      <c r="G9" s="82">
        <f t="shared" si="0"/>
        <v>100</v>
      </c>
      <c r="H9" s="90">
        <v>19.292147258650644</v>
      </c>
    </row>
    <row r="10" spans="1:8" s="14" customFormat="1" ht="18" customHeight="1">
      <c r="A10" s="103" t="s">
        <v>651</v>
      </c>
      <c r="B10" s="18">
        <v>172168</v>
      </c>
      <c r="C10" s="18">
        <v>209387</v>
      </c>
      <c r="D10" s="18">
        <v>199287</v>
      </c>
      <c r="E10" s="47">
        <v>197211</v>
      </c>
      <c r="F10" s="18">
        <v>197211</v>
      </c>
      <c r="G10" s="82">
        <f t="shared" si="0"/>
        <v>98.95828629062609</v>
      </c>
      <c r="H10" s="90">
        <v>2.258161529846106</v>
      </c>
    </row>
    <row r="11" spans="1:8" s="14" customFormat="1" ht="18" customHeight="1">
      <c r="A11" s="103" t="s">
        <v>652</v>
      </c>
      <c r="B11" s="18">
        <v>187</v>
      </c>
      <c r="C11" s="18">
        <v>207</v>
      </c>
      <c r="D11" s="18">
        <v>3268</v>
      </c>
      <c r="E11" s="47">
        <v>3268</v>
      </c>
      <c r="F11" s="18">
        <v>3268</v>
      </c>
      <c r="G11" s="82">
        <f t="shared" si="0"/>
        <v>100</v>
      </c>
      <c r="H11" s="90">
        <v>258.33333333333337</v>
      </c>
    </row>
    <row r="12" spans="1:8" s="14" customFormat="1" ht="27" customHeight="1">
      <c r="A12" s="103" t="s">
        <v>653</v>
      </c>
      <c r="B12" s="18">
        <v>5881</v>
      </c>
      <c r="C12" s="18">
        <v>12266</v>
      </c>
      <c r="D12" s="18">
        <v>11203</v>
      </c>
      <c r="E12" s="47">
        <v>11203</v>
      </c>
      <c r="F12" s="18">
        <v>11203</v>
      </c>
      <c r="G12" s="82">
        <f t="shared" si="0"/>
        <v>100</v>
      </c>
      <c r="H12" s="90">
        <v>36.355890944498526</v>
      </c>
    </row>
    <row r="13" spans="1:8" s="14" customFormat="1" ht="18" customHeight="1">
      <c r="A13" s="103" t="s">
        <v>654</v>
      </c>
      <c r="B13" s="18">
        <v>103195</v>
      </c>
      <c r="C13" s="18">
        <v>131803</v>
      </c>
      <c r="D13" s="18">
        <v>132734</v>
      </c>
      <c r="E13" s="47">
        <v>132734</v>
      </c>
      <c r="F13" s="18">
        <v>132734</v>
      </c>
      <c r="G13" s="82">
        <f t="shared" si="0"/>
        <v>100</v>
      </c>
      <c r="H13" s="90">
        <v>10.976965845909461</v>
      </c>
    </row>
    <row r="14" spans="1:8" s="14" customFormat="1" ht="18" customHeight="1">
      <c r="A14" s="103" t="s">
        <v>655</v>
      </c>
      <c r="B14" s="18">
        <v>112890</v>
      </c>
      <c r="C14" s="18">
        <v>135131</v>
      </c>
      <c r="D14" s="18">
        <v>138889</v>
      </c>
      <c r="E14" s="47">
        <v>138816</v>
      </c>
      <c r="F14" s="18">
        <v>138816</v>
      </c>
      <c r="G14" s="82">
        <f t="shared" si="0"/>
        <v>99.94744004204796</v>
      </c>
      <c r="H14" s="90">
        <v>6.511981216766799</v>
      </c>
    </row>
    <row r="15" spans="1:8" s="14" customFormat="1" ht="18" customHeight="1">
      <c r="A15" s="103" t="s">
        <v>656</v>
      </c>
      <c r="B15" s="18">
        <v>17993</v>
      </c>
      <c r="C15" s="18">
        <v>36394</v>
      </c>
      <c r="D15" s="18">
        <v>36432</v>
      </c>
      <c r="E15" s="47">
        <v>36432</v>
      </c>
      <c r="F15" s="18">
        <v>36432</v>
      </c>
      <c r="G15" s="82">
        <f t="shared" si="0"/>
        <v>100</v>
      </c>
      <c r="H15" s="90">
        <v>81.76012771901816</v>
      </c>
    </row>
    <row r="16" spans="1:8" s="14" customFormat="1" ht="18" customHeight="1">
      <c r="A16" s="103" t="s">
        <v>657</v>
      </c>
      <c r="B16" s="18">
        <v>9970</v>
      </c>
      <c r="C16" s="18">
        <v>26191</v>
      </c>
      <c r="D16" s="18">
        <v>28214</v>
      </c>
      <c r="E16" s="47">
        <v>26799</v>
      </c>
      <c r="F16" s="18">
        <v>26799</v>
      </c>
      <c r="G16" s="82">
        <f t="shared" si="0"/>
        <v>94.98475933933508</v>
      </c>
      <c r="H16" s="90">
        <v>-8.200596033295653</v>
      </c>
    </row>
    <row r="17" spans="1:8" s="14" customFormat="1" ht="18" customHeight="1">
      <c r="A17" s="103" t="s">
        <v>658</v>
      </c>
      <c r="B17" s="18">
        <v>94387</v>
      </c>
      <c r="C17" s="18">
        <v>126491</v>
      </c>
      <c r="D17" s="18">
        <v>130510</v>
      </c>
      <c r="E17" s="47">
        <v>130509</v>
      </c>
      <c r="F17" s="18">
        <v>130510</v>
      </c>
      <c r="G17" s="82">
        <f t="shared" si="0"/>
        <v>100</v>
      </c>
      <c r="H17" s="90">
        <v>-2.689442799943336</v>
      </c>
    </row>
    <row r="18" spans="1:8" s="14" customFormat="1" ht="18" customHeight="1">
      <c r="A18" s="103" t="s">
        <v>659</v>
      </c>
      <c r="B18" s="18">
        <v>23912</v>
      </c>
      <c r="C18" s="18">
        <v>47576</v>
      </c>
      <c r="D18" s="18">
        <v>49547</v>
      </c>
      <c r="E18" s="47">
        <v>49547</v>
      </c>
      <c r="F18" s="18">
        <v>49547</v>
      </c>
      <c r="G18" s="82">
        <f t="shared" si="0"/>
        <v>100</v>
      </c>
      <c r="H18" s="90">
        <v>-26.341688222876343</v>
      </c>
    </row>
    <row r="19" spans="1:8" s="14" customFormat="1" ht="27" customHeight="1">
      <c r="A19" s="103" t="s">
        <v>660</v>
      </c>
      <c r="B19" s="18">
        <v>2836</v>
      </c>
      <c r="C19" s="18">
        <v>3155</v>
      </c>
      <c r="D19" s="18">
        <v>2546</v>
      </c>
      <c r="E19" s="47">
        <v>2546</v>
      </c>
      <c r="F19" s="18">
        <v>2546</v>
      </c>
      <c r="G19" s="82">
        <f t="shared" si="0"/>
        <v>100</v>
      </c>
      <c r="H19" s="90">
        <v>11.568799298860654</v>
      </c>
    </row>
    <row r="20" spans="1:8" s="14" customFormat="1" ht="18" customHeight="1">
      <c r="A20" s="103" t="s">
        <v>661</v>
      </c>
      <c r="B20" s="18">
        <v>1312</v>
      </c>
      <c r="C20" s="18">
        <v>1672</v>
      </c>
      <c r="D20" s="18">
        <v>1328</v>
      </c>
      <c r="E20" s="47">
        <v>1328</v>
      </c>
      <c r="F20" s="18">
        <v>1328</v>
      </c>
      <c r="G20" s="82">
        <f t="shared" si="0"/>
        <v>100</v>
      </c>
      <c r="H20" s="90">
        <v>-36.641221374045806</v>
      </c>
    </row>
    <row r="21" spans="1:8" s="14" customFormat="1" ht="18" customHeight="1">
      <c r="A21" s="103" t="s">
        <v>662</v>
      </c>
      <c r="B21" s="18">
        <v>78</v>
      </c>
      <c r="C21" s="18">
        <v>141</v>
      </c>
      <c r="D21" s="18">
        <v>63</v>
      </c>
      <c r="E21" s="47">
        <v>63</v>
      </c>
      <c r="F21" s="18">
        <v>63</v>
      </c>
      <c r="G21" s="82">
        <f t="shared" si="0"/>
        <v>100</v>
      </c>
      <c r="H21" s="82">
        <v>350</v>
      </c>
    </row>
    <row r="22" spans="1:8" s="14" customFormat="1" ht="30" customHeight="1">
      <c r="A22" s="103" t="s">
        <v>663</v>
      </c>
      <c r="B22" s="18">
        <v>4359</v>
      </c>
      <c r="C22" s="18">
        <v>4733</v>
      </c>
      <c r="D22" s="18">
        <v>6442</v>
      </c>
      <c r="E22" s="47">
        <v>6442</v>
      </c>
      <c r="F22" s="18">
        <v>6442</v>
      </c>
      <c r="G22" s="82">
        <f t="shared" si="0"/>
        <v>100</v>
      </c>
      <c r="H22" s="90">
        <v>64.29482274929865</v>
      </c>
    </row>
    <row r="23" spans="1:8" s="14" customFormat="1" ht="18" customHeight="1">
      <c r="A23" s="103" t="s">
        <v>664</v>
      </c>
      <c r="B23" s="18">
        <v>23190</v>
      </c>
      <c r="C23" s="18">
        <v>33568</v>
      </c>
      <c r="D23" s="18">
        <v>34005</v>
      </c>
      <c r="E23" s="47">
        <v>34005</v>
      </c>
      <c r="F23" s="18">
        <v>34005</v>
      </c>
      <c r="G23" s="82">
        <f t="shared" si="0"/>
        <v>100</v>
      </c>
      <c r="H23" s="90">
        <v>18.023740108288223</v>
      </c>
    </row>
    <row r="24" spans="1:8" s="14" customFormat="1" ht="18" customHeight="1">
      <c r="A24" s="103" t="s">
        <v>665</v>
      </c>
      <c r="B24" s="18"/>
      <c r="C24" s="18">
        <v>333</v>
      </c>
      <c r="D24" s="18">
        <v>282</v>
      </c>
      <c r="E24" s="47">
        <v>282</v>
      </c>
      <c r="F24" s="18">
        <v>282</v>
      </c>
      <c r="G24" s="82">
        <f t="shared" si="0"/>
        <v>100</v>
      </c>
      <c r="H24" s="82">
        <v>-82.31974921630095</v>
      </c>
    </row>
    <row r="25" spans="1:8" s="14" customFormat="1" ht="26.25" customHeight="1">
      <c r="A25" s="103" t="s">
        <v>666</v>
      </c>
      <c r="B25" s="18">
        <v>1452</v>
      </c>
      <c r="C25" s="18">
        <v>5741</v>
      </c>
      <c r="D25" s="18">
        <v>11894</v>
      </c>
      <c r="E25" s="47">
        <v>11894</v>
      </c>
      <c r="F25" s="18">
        <v>11894</v>
      </c>
      <c r="G25" s="82">
        <f t="shared" si="0"/>
        <v>100</v>
      </c>
      <c r="H25" s="82">
        <v>54.547817047817034</v>
      </c>
    </row>
    <row r="26" spans="1:8" s="14" customFormat="1" ht="18" customHeight="1">
      <c r="A26" s="103" t="s">
        <v>667</v>
      </c>
      <c r="B26" s="18">
        <v>7435</v>
      </c>
      <c r="C26" s="18">
        <v>0</v>
      </c>
      <c r="D26" s="18">
        <v>0</v>
      </c>
      <c r="E26" s="47"/>
      <c r="F26" s="18">
        <v>0</v>
      </c>
      <c r="G26" s="78" t="s">
        <v>648</v>
      </c>
      <c r="H26" s="78" t="s">
        <v>648</v>
      </c>
    </row>
    <row r="27" spans="1:8" s="14" customFormat="1" ht="18" customHeight="1">
      <c r="A27" s="103" t="s">
        <v>668</v>
      </c>
      <c r="B27" s="18">
        <v>0</v>
      </c>
      <c r="C27" s="18"/>
      <c r="D27" s="18">
        <v>202</v>
      </c>
      <c r="E27" s="47"/>
      <c r="F27" s="18"/>
      <c r="G27" s="78" t="s">
        <v>648</v>
      </c>
      <c r="H27" s="90">
        <v>-100</v>
      </c>
    </row>
    <row r="28" spans="1:8" s="14" customFormat="1" ht="18" customHeight="1">
      <c r="A28" s="103" t="s">
        <v>669</v>
      </c>
      <c r="B28" s="18">
        <v>9099</v>
      </c>
      <c r="C28" s="18">
        <v>9467</v>
      </c>
      <c r="D28" s="18">
        <v>9562</v>
      </c>
      <c r="E28" s="47">
        <v>9565</v>
      </c>
      <c r="F28" s="18">
        <v>9562</v>
      </c>
      <c r="G28" s="82">
        <f t="shared" si="0"/>
        <v>100</v>
      </c>
      <c r="H28" s="90">
        <v>9.280000000000001</v>
      </c>
    </row>
    <row r="29" spans="1:8" s="83" customFormat="1" ht="27" customHeight="1">
      <c r="A29" s="166" t="s">
        <v>706</v>
      </c>
      <c r="B29" s="47">
        <v>2</v>
      </c>
      <c r="C29" s="47">
        <v>2</v>
      </c>
      <c r="D29" s="47">
        <v>2</v>
      </c>
      <c r="E29" s="47"/>
      <c r="F29" s="47">
        <v>2</v>
      </c>
      <c r="G29" s="82">
        <f t="shared" si="0"/>
        <v>100</v>
      </c>
      <c r="H29" s="78" t="s">
        <v>648</v>
      </c>
    </row>
    <row r="30" spans="1:8" s="14" customFormat="1" ht="18" customHeight="1">
      <c r="A30" s="97" t="s">
        <v>354</v>
      </c>
      <c r="B30" s="56">
        <f>SUM(B31:B35)</f>
        <v>64612</v>
      </c>
      <c r="C30" s="56">
        <f>SUM(C31:C35)</f>
        <v>66482</v>
      </c>
      <c r="D30" s="56">
        <f>SUM(D31:D35)</f>
        <v>67321</v>
      </c>
      <c r="E30" s="56">
        <f>SUM(E31:E35)</f>
        <v>71181</v>
      </c>
      <c r="F30" s="56">
        <f>SUM(F31:F35)</f>
        <v>74810</v>
      </c>
      <c r="G30" s="78" t="s">
        <v>648</v>
      </c>
      <c r="H30" s="78" t="s">
        <v>648</v>
      </c>
    </row>
    <row r="31" spans="1:8" s="14" customFormat="1" ht="18" customHeight="1">
      <c r="A31" s="99" t="s">
        <v>359</v>
      </c>
      <c r="B31" s="18">
        <v>38712</v>
      </c>
      <c r="C31" s="18">
        <v>40582</v>
      </c>
      <c r="D31" s="18">
        <v>41064</v>
      </c>
      <c r="E31" s="47">
        <v>41064</v>
      </c>
      <c r="F31" s="18">
        <v>41064</v>
      </c>
      <c r="G31" s="47"/>
      <c r="H31" s="91"/>
    </row>
    <row r="32" spans="1:8" s="14" customFormat="1" ht="18" customHeight="1">
      <c r="A32" s="98" t="s">
        <v>396</v>
      </c>
      <c r="B32" s="18"/>
      <c r="C32" s="18"/>
      <c r="D32" s="18"/>
      <c r="E32" s="47"/>
      <c r="F32" s="18">
        <v>3629</v>
      </c>
      <c r="G32" s="47"/>
      <c r="H32" s="91"/>
    </row>
    <row r="33" spans="1:8" s="14" customFormat="1" ht="18" customHeight="1">
      <c r="A33" s="98" t="s">
        <v>707</v>
      </c>
      <c r="B33" s="18">
        <v>25900</v>
      </c>
      <c r="C33" s="18">
        <v>25900</v>
      </c>
      <c r="D33" s="18">
        <v>26257</v>
      </c>
      <c r="E33" s="47">
        <v>26257</v>
      </c>
      <c r="F33" s="18">
        <v>26257</v>
      </c>
      <c r="G33" s="47"/>
      <c r="H33" s="91"/>
    </row>
    <row r="34" spans="1:8" s="14" customFormat="1" ht="27" customHeight="1">
      <c r="A34" s="98" t="s">
        <v>708</v>
      </c>
      <c r="B34" s="18"/>
      <c r="C34" s="18"/>
      <c r="D34" s="18"/>
      <c r="E34" s="47">
        <v>94</v>
      </c>
      <c r="F34" s="18">
        <v>94</v>
      </c>
      <c r="G34" s="47"/>
      <c r="H34" s="91"/>
    </row>
    <row r="35" spans="1:8" s="14" customFormat="1" ht="18" customHeight="1">
      <c r="A35" s="98" t="s">
        <v>709</v>
      </c>
      <c r="B35" s="18"/>
      <c r="C35" s="18"/>
      <c r="D35" s="18"/>
      <c r="E35" s="47">
        <v>3766</v>
      </c>
      <c r="F35" s="18">
        <v>3766</v>
      </c>
      <c r="G35" s="47"/>
      <c r="H35" s="91"/>
    </row>
    <row r="36" ht="18.75" customHeight="1"/>
    <row r="37" spans="1:6" ht="18.75" customHeight="1">
      <c r="A37" s="100"/>
      <c r="B37" s="1"/>
      <c r="C37" s="1"/>
      <c r="D37" s="1"/>
      <c r="E37" s="87"/>
      <c r="F37" s="1"/>
    </row>
    <row r="44" ht="14.25">
      <c r="G44" s="85"/>
    </row>
  </sheetData>
  <sheetProtection/>
  <mergeCells count="1">
    <mergeCell ref="A2:H2"/>
  </mergeCells>
  <printOptions/>
  <pageMargins left="0.5905511811023623" right="0.5118110236220472" top="0.69" bottom="0.62" header="0.3937007874015748" footer="0.3937007874015748"/>
  <pageSetup horizontalDpi="600" verticalDpi="600" orientation="portrait" pageOrder="overThenDown"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B511"/>
  <sheetViews>
    <sheetView showGridLines="0" showZeros="0" zoomScalePageLayoutView="0" workbookViewId="0" topLeftCell="A1">
      <selection activeCell="C26" sqref="C26"/>
    </sheetView>
  </sheetViews>
  <sheetFormatPr defaultColWidth="9.125" defaultRowHeight="14.25"/>
  <cols>
    <col min="1" max="1" width="55.125" style="170" customWidth="1"/>
    <col min="2" max="2" width="26.625" style="175" customWidth="1"/>
    <col min="3" max="16384" width="9.125" style="170" customWidth="1"/>
  </cols>
  <sheetData>
    <row r="1" ht="14.25">
      <c r="A1" s="170" t="s">
        <v>799</v>
      </c>
    </row>
    <row r="2" spans="1:2" ht="31.5" customHeight="1">
      <c r="A2" s="236" t="s">
        <v>710</v>
      </c>
      <c r="B2" s="236"/>
    </row>
    <row r="3" spans="1:2" ht="22.5" customHeight="1">
      <c r="A3" s="238" t="s">
        <v>696</v>
      </c>
      <c r="B3" s="238"/>
    </row>
    <row r="4" spans="1:2" ht="16.5" customHeight="1">
      <c r="A4" s="237" t="s">
        <v>317</v>
      </c>
      <c r="B4" s="237"/>
    </row>
    <row r="5" spans="1:2" ht="15.75" customHeight="1">
      <c r="A5" s="171" t="s">
        <v>502</v>
      </c>
      <c r="B5" s="176" t="s">
        <v>192</v>
      </c>
    </row>
    <row r="6" spans="1:2" s="167" customFormat="1" ht="15.75" customHeight="1">
      <c r="A6" s="168" t="s">
        <v>353</v>
      </c>
      <c r="B6" s="177">
        <v>900083</v>
      </c>
    </row>
    <row r="7" spans="1:2" s="167" customFormat="1" ht="15.75" customHeight="1">
      <c r="A7" s="168" t="s">
        <v>576</v>
      </c>
      <c r="B7" s="177">
        <v>76834</v>
      </c>
    </row>
    <row r="8" spans="1:2" ht="15.75" customHeight="1">
      <c r="A8" s="172" t="s">
        <v>17</v>
      </c>
      <c r="B8" s="178">
        <v>1482</v>
      </c>
    </row>
    <row r="9" spans="1:2" ht="15.75" customHeight="1">
      <c r="A9" s="172" t="s">
        <v>247</v>
      </c>
      <c r="B9" s="178">
        <v>832</v>
      </c>
    </row>
    <row r="10" spans="1:2" ht="15.75" customHeight="1">
      <c r="A10" s="172" t="s">
        <v>30</v>
      </c>
      <c r="B10" s="178">
        <v>35</v>
      </c>
    </row>
    <row r="11" spans="1:2" ht="15.75" customHeight="1">
      <c r="A11" s="172" t="s">
        <v>35</v>
      </c>
      <c r="B11" s="178">
        <v>156</v>
      </c>
    </row>
    <row r="12" spans="1:2" ht="15.75" customHeight="1">
      <c r="A12" s="172" t="s">
        <v>308</v>
      </c>
      <c r="B12" s="178">
        <v>30</v>
      </c>
    </row>
    <row r="13" spans="1:2" ht="15.75" customHeight="1">
      <c r="A13" s="172" t="s">
        <v>158</v>
      </c>
      <c r="B13" s="178">
        <v>265</v>
      </c>
    </row>
    <row r="14" spans="1:2" ht="15.75" customHeight="1">
      <c r="A14" s="172" t="s">
        <v>266</v>
      </c>
      <c r="B14" s="178">
        <v>60</v>
      </c>
    </row>
    <row r="15" spans="1:2" ht="15.75" customHeight="1">
      <c r="A15" s="172" t="s">
        <v>711</v>
      </c>
      <c r="B15" s="178">
        <v>104</v>
      </c>
    </row>
    <row r="16" spans="1:2" ht="15.75" customHeight="1">
      <c r="A16" s="172" t="s">
        <v>338</v>
      </c>
      <c r="B16" s="178">
        <v>1127</v>
      </c>
    </row>
    <row r="17" spans="1:2" ht="15.75" customHeight="1">
      <c r="A17" s="172" t="s">
        <v>247</v>
      </c>
      <c r="B17" s="178">
        <v>762</v>
      </c>
    </row>
    <row r="18" spans="1:2" ht="15.75" customHeight="1">
      <c r="A18" s="172" t="s">
        <v>30</v>
      </c>
      <c r="B18" s="178">
        <v>30</v>
      </c>
    </row>
    <row r="19" spans="1:2" ht="15.75" customHeight="1">
      <c r="A19" s="172" t="s">
        <v>321</v>
      </c>
      <c r="B19" s="178">
        <v>210</v>
      </c>
    </row>
    <row r="20" spans="1:2" ht="15.75" customHeight="1">
      <c r="A20" s="172" t="s">
        <v>266</v>
      </c>
      <c r="B20" s="178">
        <v>61</v>
      </c>
    </row>
    <row r="21" spans="1:2" ht="15.75" customHeight="1">
      <c r="A21" s="172" t="s">
        <v>712</v>
      </c>
      <c r="B21" s="178">
        <v>64</v>
      </c>
    </row>
    <row r="22" spans="1:2" ht="15.75" customHeight="1">
      <c r="A22" s="172" t="s">
        <v>97</v>
      </c>
      <c r="B22" s="178">
        <v>42553</v>
      </c>
    </row>
    <row r="23" spans="1:2" ht="15.75" customHeight="1">
      <c r="A23" s="172" t="s">
        <v>247</v>
      </c>
      <c r="B23" s="178">
        <v>24800</v>
      </c>
    </row>
    <row r="24" spans="1:2" ht="15.75" customHeight="1">
      <c r="A24" s="172" t="s">
        <v>30</v>
      </c>
      <c r="B24" s="178">
        <v>1554</v>
      </c>
    </row>
    <row r="25" spans="1:2" ht="15.75" customHeight="1">
      <c r="A25" s="172" t="s">
        <v>713</v>
      </c>
      <c r="B25" s="178">
        <v>100</v>
      </c>
    </row>
    <row r="26" spans="1:2" ht="15.75" customHeight="1">
      <c r="A26" s="172" t="s">
        <v>32</v>
      </c>
      <c r="B26" s="178">
        <v>340</v>
      </c>
    </row>
    <row r="27" spans="1:2" ht="15.75" customHeight="1">
      <c r="A27" s="172" t="s">
        <v>103</v>
      </c>
      <c r="B27" s="178">
        <v>841</v>
      </c>
    </row>
    <row r="28" spans="1:2" ht="15.75" customHeight="1">
      <c r="A28" s="172" t="s">
        <v>266</v>
      </c>
      <c r="B28" s="178">
        <v>5693</v>
      </c>
    </row>
    <row r="29" spans="1:2" ht="15.75" customHeight="1">
      <c r="A29" s="172" t="s">
        <v>330</v>
      </c>
      <c r="B29" s="178">
        <v>9225</v>
      </c>
    </row>
    <row r="30" spans="1:2" ht="15.75" customHeight="1">
      <c r="A30" s="172" t="s">
        <v>13</v>
      </c>
      <c r="B30" s="178">
        <v>2031</v>
      </c>
    </row>
    <row r="31" spans="1:2" ht="15.75" customHeight="1">
      <c r="A31" s="172" t="s">
        <v>247</v>
      </c>
      <c r="B31" s="178">
        <v>545</v>
      </c>
    </row>
    <row r="32" spans="1:2" ht="15.75" customHeight="1">
      <c r="A32" s="172" t="s">
        <v>342</v>
      </c>
      <c r="B32" s="178">
        <v>1065</v>
      </c>
    </row>
    <row r="33" spans="1:2" ht="15.75" customHeight="1">
      <c r="A33" s="172" t="s">
        <v>5</v>
      </c>
      <c r="B33" s="178">
        <v>138</v>
      </c>
    </row>
    <row r="34" spans="1:2" ht="15.75" customHeight="1">
      <c r="A34" s="172" t="s">
        <v>266</v>
      </c>
      <c r="B34" s="178">
        <v>120</v>
      </c>
    </row>
    <row r="35" spans="1:2" ht="15.75" customHeight="1">
      <c r="A35" s="172" t="s">
        <v>491</v>
      </c>
      <c r="B35" s="178">
        <v>163</v>
      </c>
    </row>
    <row r="36" spans="1:2" ht="15.75" customHeight="1">
      <c r="A36" s="172" t="s">
        <v>46</v>
      </c>
      <c r="B36" s="178">
        <v>1108</v>
      </c>
    </row>
    <row r="37" spans="1:2" ht="15.75" customHeight="1">
      <c r="A37" s="172" t="s">
        <v>247</v>
      </c>
      <c r="B37" s="178">
        <v>255</v>
      </c>
    </row>
    <row r="38" spans="1:2" ht="15.75" customHeight="1">
      <c r="A38" s="172" t="s">
        <v>316</v>
      </c>
      <c r="B38" s="178">
        <v>394</v>
      </c>
    </row>
    <row r="39" spans="1:2" ht="15.75" customHeight="1">
      <c r="A39" s="172" t="s">
        <v>128</v>
      </c>
      <c r="B39" s="178">
        <v>351</v>
      </c>
    </row>
    <row r="40" spans="1:2" ht="15.75" customHeight="1">
      <c r="A40" s="172" t="s">
        <v>266</v>
      </c>
      <c r="B40" s="178">
        <v>90</v>
      </c>
    </row>
    <row r="41" spans="1:2" ht="15.75" customHeight="1">
      <c r="A41" s="172" t="s">
        <v>524</v>
      </c>
      <c r="B41" s="178">
        <v>18</v>
      </c>
    </row>
    <row r="42" spans="1:2" ht="15.75" customHeight="1">
      <c r="A42" s="172" t="s">
        <v>175</v>
      </c>
      <c r="B42" s="178">
        <v>3570</v>
      </c>
    </row>
    <row r="43" spans="1:2" ht="15.75" customHeight="1">
      <c r="A43" s="172" t="s">
        <v>247</v>
      </c>
      <c r="B43" s="178">
        <v>808</v>
      </c>
    </row>
    <row r="44" spans="1:2" ht="15.75" customHeight="1">
      <c r="A44" s="172" t="s">
        <v>24</v>
      </c>
      <c r="B44" s="178">
        <v>187</v>
      </c>
    </row>
    <row r="45" spans="1:2" ht="15.75" customHeight="1">
      <c r="A45" s="172" t="s">
        <v>136</v>
      </c>
      <c r="B45" s="178">
        <v>545</v>
      </c>
    </row>
    <row r="46" spans="1:2" ht="15.75" customHeight="1">
      <c r="A46" s="172" t="s">
        <v>266</v>
      </c>
      <c r="B46" s="178">
        <v>1121</v>
      </c>
    </row>
    <row r="47" spans="1:2" ht="15.75" customHeight="1">
      <c r="A47" s="172" t="s">
        <v>188</v>
      </c>
      <c r="B47" s="178">
        <v>909</v>
      </c>
    </row>
    <row r="48" spans="1:2" ht="15.75" customHeight="1">
      <c r="A48" s="172" t="s">
        <v>2</v>
      </c>
      <c r="B48" s="178">
        <v>1711</v>
      </c>
    </row>
    <row r="49" spans="1:2" ht="15.75" customHeight="1">
      <c r="A49" s="172" t="s">
        <v>7</v>
      </c>
      <c r="B49" s="178">
        <v>1711</v>
      </c>
    </row>
    <row r="50" spans="1:2" ht="15.75" customHeight="1">
      <c r="A50" s="172" t="s">
        <v>347</v>
      </c>
      <c r="B50" s="178">
        <v>172</v>
      </c>
    </row>
    <row r="51" spans="1:2" ht="15.75" customHeight="1">
      <c r="A51" s="172" t="s">
        <v>525</v>
      </c>
      <c r="B51" s="178">
        <v>172</v>
      </c>
    </row>
    <row r="52" spans="1:2" ht="15.75" customHeight="1">
      <c r="A52" s="172" t="s">
        <v>55</v>
      </c>
      <c r="B52" s="178">
        <v>1128</v>
      </c>
    </row>
    <row r="53" spans="1:2" ht="15.75" customHeight="1">
      <c r="A53" s="172" t="s">
        <v>247</v>
      </c>
      <c r="B53" s="178">
        <v>1001</v>
      </c>
    </row>
    <row r="54" spans="1:2" ht="15.75" customHeight="1">
      <c r="A54" s="172" t="s">
        <v>266</v>
      </c>
      <c r="B54" s="178">
        <v>106</v>
      </c>
    </row>
    <row r="55" spans="1:2" ht="15.75" customHeight="1">
      <c r="A55" s="172" t="s">
        <v>714</v>
      </c>
      <c r="B55" s="178">
        <v>21</v>
      </c>
    </row>
    <row r="56" spans="1:2" ht="15.75" customHeight="1">
      <c r="A56" s="172" t="s">
        <v>96</v>
      </c>
      <c r="B56" s="178">
        <v>6471</v>
      </c>
    </row>
    <row r="57" spans="1:2" ht="15.75" customHeight="1">
      <c r="A57" s="172" t="s">
        <v>247</v>
      </c>
      <c r="B57" s="178">
        <v>2585</v>
      </c>
    </row>
    <row r="58" spans="1:2" ht="15.75" customHeight="1">
      <c r="A58" s="172" t="s">
        <v>30</v>
      </c>
      <c r="B58" s="178">
        <v>20</v>
      </c>
    </row>
    <row r="59" spans="1:2" ht="15.75" customHeight="1">
      <c r="A59" s="172" t="s">
        <v>715</v>
      </c>
      <c r="B59" s="178">
        <v>200</v>
      </c>
    </row>
    <row r="60" spans="1:2" ht="15.75" customHeight="1">
      <c r="A60" s="172" t="s">
        <v>266</v>
      </c>
      <c r="B60" s="178">
        <v>31</v>
      </c>
    </row>
    <row r="61" spans="1:2" ht="15.75" customHeight="1">
      <c r="A61" s="172" t="s">
        <v>526</v>
      </c>
      <c r="B61" s="178">
        <v>3635</v>
      </c>
    </row>
    <row r="62" spans="1:2" ht="15.75" customHeight="1">
      <c r="A62" s="172" t="s">
        <v>331</v>
      </c>
      <c r="B62" s="178">
        <v>1344</v>
      </c>
    </row>
    <row r="63" spans="1:2" ht="15.75" customHeight="1">
      <c r="A63" s="172" t="s">
        <v>247</v>
      </c>
      <c r="B63" s="178">
        <v>392</v>
      </c>
    </row>
    <row r="64" spans="1:2" ht="15.75" customHeight="1">
      <c r="A64" s="172" t="s">
        <v>144</v>
      </c>
      <c r="B64" s="178">
        <v>537</v>
      </c>
    </row>
    <row r="65" spans="1:2" ht="15.75" customHeight="1">
      <c r="A65" s="172" t="s">
        <v>266</v>
      </c>
      <c r="B65" s="178">
        <v>373</v>
      </c>
    </row>
    <row r="66" spans="1:2" ht="15.75" customHeight="1">
      <c r="A66" s="172" t="s">
        <v>298</v>
      </c>
      <c r="B66" s="178">
        <v>42</v>
      </c>
    </row>
    <row r="67" spans="1:2" ht="15.75" customHeight="1">
      <c r="A67" s="172" t="s">
        <v>716</v>
      </c>
      <c r="B67" s="178">
        <v>10</v>
      </c>
    </row>
    <row r="68" spans="1:2" ht="15.75" customHeight="1">
      <c r="A68" s="172" t="s">
        <v>717</v>
      </c>
      <c r="B68" s="178">
        <v>10</v>
      </c>
    </row>
    <row r="69" spans="1:2" ht="15.75" customHeight="1">
      <c r="A69" s="172" t="s">
        <v>29</v>
      </c>
      <c r="B69" s="178">
        <v>257</v>
      </c>
    </row>
    <row r="70" spans="1:2" ht="15.75" customHeight="1">
      <c r="A70" s="172" t="s">
        <v>247</v>
      </c>
      <c r="B70" s="178">
        <v>217</v>
      </c>
    </row>
    <row r="71" spans="1:2" ht="15.75" customHeight="1">
      <c r="A71" s="172" t="s">
        <v>284</v>
      </c>
      <c r="B71" s="178">
        <v>40</v>
      </c>
    </row>
    <row r="72" spans="1:2" ht="15.75" customHeight="1">
      <c r="A72" s="172" t="s">
        <v>349</v>
      </c>
      <c r="B72" s="178">
        <v>169</v>
      </c>
    </row>
    <row r="73" spans="1:2" ht="15.75" customHeight="1">
      <c r="A73" s="172" t="s">
        <v>247</v>
      </c>
      <c r="B73" s="178">
        <v>87</v>
      </c>
    </row>
    <row r="74" spans="1:2" ht="15.75" customHeight="1">
      <c r="A74" s="172" t="s">
        <v>30</v>
      </c>
      <c r="B74" s="178">
        <v>10</v>
      </c>
    </row>
    <row r="75" spans="1:2" ht="15.75" customHeight="1">
      <c r="A75" s="172" t="s">
        <v>266</v>
      </c>
      <c r="B75" s="178">
        <v>72</v>
      </c>
    </row>
    <row r="76" spans="1:2" ht="15.75" customHeight="1">
      <c r="A76" s="172" t="s">
        <v>202</v>
      </c>
      <c r="B76" s="178">
        <v>927</v>
      </c>
    </row>
    <row r="77" spans="1:2" ht="15.75" customHeight="1">
      <c r="A77" s="172" t="s">
        <v>247</v>
      </c>
      <c r="B77" s="178">
        <v>275</v>
      </c>
    </row>
    <row r="78" spans="1:2" ht="15.75" customHeight="1">
      <c r="A78" s="172" t="s">
        <v>266</v>
      </c>
      <c r="B78" s="178">
        <v>286</v>
      </c>
    </row>
    <row r="79" spans="1:2" ht="15.75" customHeight="1">
      <c r="A79" s="172" t="s">
        <v>152</v>
      </c>
      <c r="B79" s="178">
        <v>366</v>
      </c>
    </row>
    <row r="80" spans="1:2" ht="15.75" customHeight="1">
      <c r="A80" s="172" t="s">
        <v>229</v>
      </c>
      <c r="B80" s="178">
        <v>3054</v>
      </c>
    </row>
    <row r="81" spans="1:2" ht="15.75" customHeight="1">
      <c r="A81" s="172" t="s">
        <v>247</v>
      </c>
      <c r="B81" s="178">
        <v>748</v>
      </c>
    </row>
    <row r="82" spans="1:2" ht="15.75" customHeight="1">
      <c r="A82" s="172" t="s">
        <v>178</v>
      </c>
      <c r="B82" s="178">
        <v>1778</v>
      </c>
    </row>
    <row r="83" spans="1:2" ht="15.75" customHeight="1">
      <c r="A83" s="172" t="s">
        <v>266</v>
      </c>
      <c r="B83" s="178">
        <v>182</v>
      </c>
    </row>
    <row r="84" spans="1:2" ht="15.75" customHeight="1">
      <c r="A84" s="172" t="s">
        <v>718</v>
      </c>
      <c r="B84" s="178">
        <v>346</v>
      </c>
    </row>
    <row r="85" spans="1:2" ht="15.75" customHeight="1">
      <c r="A85" s="172" t="s">
        <v>28</v>
      </c>
      <c r="B85" s="178">
        <v>2382</v>
      </c>
    </row>
    <row r="86" spans="1:2" ht="15.75" customHeight="1">
      <c r="A86" s="172" t="s">
        <v>247</v>
      </c>
      <c r="B86" s="178">
        <v>695</v>
      </c>
    </row>
    <row r="87" spans="1:2" ht="15.75" customHeight="1">
      <c r="A87" s="172" t="s">
        <v>30</v>
      </c>
      <c r="B87" s="178">
        <v>50</v>
      </c>
    </row>
    <row r="88" spans="1:2" ht="15.75" customHeight="1">
      <c r="A88" s="172" t="s">
        <v>527</v>
      </c>
      <c r="B88" s="178">
        <v>44</v>
      </c>
    </row>
    <row r="89" spans="1:2" ht="15.75" customHeight="1">
      <c r="A89" s="172" t="s">
        <v>266</v>
      </c>
      <c r="B89" s="178">
        <v>57</v>
      </c>
    </row>
    <row r="90" spans="1:2" ht="15.75" customHeight="1">
      <c r="A90" s="172" t="s">
        <v>203</v>
      </c>
      <c r="B90" s="178">
        <v>1536</v>
      </c>
    </row>
    <row r="91" spans="1:2" ht="15.75" customHeight="1">
      <c r="A91" s="172" t="s">
        <v>324</v>
      </c>
      <c r="B91" s="178">
        <v>2541</v>
      </c>
    </row>
    <row r="92" spans="1:2" ht="15.75" customHeight="1">
      <c r="A92" s="172" t="s">
        <v>247</v>
      </c>
      <c r="B92" s="178">
        <v>311</v>
      </c>
    </row>
    <row r="93" spans="1:2" ht="15.75" customHeight="1">
      <c r="A93" s="172" t="s">
        <v>266</v>
      </c>
      <c r="B93" s="178">
        <v>1250</v>
      </c>
    </row>
    <row r="94" spans="1:2" ht="15.75" customHeight="1">
      <c r="A94" s="172" t="s">
        <v>95</v>
      </c>
      <c r="B94" s="178">
        <v>980</v>
      </c>
    </row>
    <row r="95" spans="1:2" ht="15.75" customHeight="1">
      <c r="A95" s="172" t="s">
        <v>64</v>
      </c>
      <c r="B95" s="178">
        <v>313</v>
      </c>
    </row>
    <row r="96" spans="1:2" ht="15.75" customHeight="1">
      <c r="A96" s="172" t="s">
        <v>247</v>
      </c>
      <c r="B96" s="178">
        <v>235</v>
      </c>
    </row>
    <row r="97" spans="1:2" ht="15.75" customHeight="1">
      <c r="A97" s="172" t="s">
        <v>528</v>
      </c>
      <c r="B97" s="178">
        <v>39</v>
      </c>
    </row>
    <row r="98" spans="1:2" ht="15.75" customHeight="1">
      <c r="A98" s="172" t="s">
        <v>719</v>
      </c>
      <c r="B98" s="178">
        <v>27</v>
      </c>
    </row>
    <row r="99" spans="1:2" ht="15.75" customHeight="1">
      <c r="A99" s="172" t="s">
        <v>335</v>
      </c>
      <c r="B99" s="178">
        <v>12</v>
      </c>
    </row>
    <row r="100" spans="1:2" ht="15.75" customHeight="1">
      <c r="A100" s="172" t="s">
        <v>217</v>
      </c>
      <c r="B100" s="178">
        <v>767</v>
      </c>
    </row>
    <row r="101" spans="1:2" ht="15.75" customHeight="1">
      <c r="A101" s="172" t="s">
        <v>247</v>
      </c>
      <c r="B101" s="178">
        <v>456</v>
      </c>
    </row>
    <row r="102" spans="1:2" ht="15.75" customHeight="1">
      <c r="A102" s="172" t="s">
        <v>266</v>
      </c>
      <c r="B102" s="178">
        <v>75</v>
      </c>
    </row>
    <row r="103" spans="1:2" ht="15.75" customHeight="1">
      <c r="A103" s="172" t="s">
        <v>54</v>
      </c>
      <c r="B103" s="178">
        <v>236</v>
      </c>
    </row>
    <row r="104" spans="1:2" ht="15.75" customHeight="1">
      <c r="A104" s="172" t="s">
        <v>529</v>
      </c>
      <c r="B104" s="178">
        <v>3527</v>
      </c>
    </row>
    <row r="105" spans="1:2" ht="15.75" customHeight="1">
      <c r="A105" s="172" t="s">
        <v>247</v>
      </c>
      <c r="B105" s="178">
        <v>3246</v>
      </c>
    </row>
    <row r="106" spans="1:2" ht="15.75" customHeight="1">
      <c r="A106" s="172" t="s">
        <v>720</v>
      </c>
      <c r="B106" s="178">
        <v>13</v>
      </c>
    </row>
    <row r="107" spans="1:2" ht="15.75" customHeight="1">
      <c r="A107" s="172" t="s">
        <v>721</v>
      </c>
      <c r="B107" s="178">
        <v>52</v>
      </c>
    </row>
    <row r="108" spans="1:2" ht="15.75" customHeight="1">
      <c r="A108" s="172" t="s">
        <v>266</v>
      </c>
      <c r="B108" s="178">
        <v>89</v>
      </c>
    </row>
    <row r="109" spans="1:2" ht="15.75" customHeight="1">
      <c r="A109" s="172" t="s">
        <v>722</v>
      </c>
      <c r="B109" s="178">
        <v>127</v>
      </c>
    </row>
    <row r="110" spans="1:2" ht="15.75" customHeight="1">
      <c r="A110" s="172" t="s">
        <v>93</v>
      </c>
      <c r="B110" s="178">
        <v>190</v>
      </c>
    </row>
    <row r="111" spans="1:2" ht="15.75" customHeight="1">
      <c r="A111" s="172" t="s">
        <v>91</v>
      </c>
      <c r="B111" s="178">
        <v>190</v>
      </c>
    </row>
    <row r="112" spans="1:2" s="167" customFormat="1" ht="15.75" customHeight="1">
      <c r="A112" s="168" t="s">
        <v>649</v>
      </c>
      <c r="B112" s="177">
        <v>405</v>
      </c>
    </row>
    <row r="113" spans="1:2" ht="15.75" customHeight="1">
      <c r="A113" s="172" t="s">
        <v>22</v>
      </c>
      <c r="B113" s="178">
        <v>405</v>
      </c>
    </row>
    <row r="114" spans="1:2" ht="15.75" customHeight="1">
      <c r="A114" s="172" t="s">
        <v>236</v>
      </c>
      <c r="B114" s="178">
        <v>294</v>
      </c>
    </row>
    <row r="115" spans="1:2" ht="15.75" customHeight="1">
      <c r="A115" s="172" t="s">
        <v>275</v>
      </c>
      <c r="B115" s="178">
        <v>5</v>
      </c>
    </row>
    <row r="116" spans="1:2" ht="15.75" customHeight="1">
      <c r="A116" s="172" t="s">
        <v>492</v>
      </c>
      <c r="B116" s="178">
        <v>106</v>
      </c>
    </row>
    <row r="117" spans="1:2" s="167" customFormat="1" ht="15.75" customHeight="1">
      <c r="A117" s="168" t="s">
        <v>650</v>
      </c>
      <c r="B117" s="177">
        <v>30200</v>
      </c>
    </row>
    <row r="118" spans="1:2" ht="15.75" customHeight="1">
      <c r="A118" s="172" t="s">
        <v>190</v>
      </c>
      <c r="B118" s="178">
        <v>28300</v>
      </c>
    </row>
    <row r="119" spans="1:2" ht="15.75" customHeight="1">
      <c r="A119" s="172" t="s">
        <v>247</v>
      </c>
      <c r="B119" s="178">
        <v>13503</v>
      </c>
    </row>
    <row r="120" spans="1:2" ht="15.75" customHeight="1">
      <c r="A120" s="172" t="s">
        <v>30</v>
      </c>
      <c r="B120" s="178">
        <v>14</v>
      </c>
    </row>
    <row r="121" spans="1:2" ht="15.75" customHeight="1">
      <c r="A121" s="172" t="s">
        <v>24</v>
      </c>
      <c r="B121" s="178">
        <v>1624</v>
      </c>
    </row>
    <row r="122" spans="1:2" ht="15.75" customHeight="1">
      <c r="A122" s="172" t="s">
        <v>530</v>
      </c>
      <c r="B122" s="178">
        <v>4733</v>
      </c>
    </row>
    <row r="123" spans="1:2" ht="15.75" customHeight="1">
      <c r="A123" s="172" t="s">
        <v>531</v>
      </c>
      <c r="B123" s="178">
        <v>138</v>
      </c>
    </row>
    <row r="124" spans="1:2" ht="15.75" customHeight="1">
      <c r="A124" s="172" t="s">
        <v>723</v>
      </c>
      <c r="B124" s="178">
        <v>5</v>
      </c>
    </row>
    <row r="125" spans="1:2" ht="15.75" customHeight="1">
      <c r="A125" s="172" t="s">
        <v>724</v>
      </c>
      <c r="B125" s="178">
        <v>7</v>
      </c>
    </row>
    <row r="126" spans="1:2" ht="15.75" customHeight="1">
      <c r="A126" s="172" t="s">
        <v>266</v>
      </c>
      <c r="B126" s="178">
        <v>1281</v>
      </c>
    </row>
    <row r="127" spans="1:2" ht="15.75" customHeight="1">
      <c r="A127" s="172" t="s">
        <v>250</v>
      </c>
      <c r="B127" s="178">
        <v>6995</v>
      </c>
    </row>
    <row r="128" spans="1:2" ht="15.75" customHeight="1">
      <c r="A128" s="172" t="s">
        <v>725</v>
      </c>
      <c r="B128" s="178">
        <v>4</v>
      </c>
    </row>
    <row r="129" spans="1:2" ht="15.75" customHeight="1">
      <c r="A129" s="172" t="s">
        <v>247</v>
      </c>
      <c r="B129" s="178">
        <v>4</v>
      </c>
    </row>
    <row r="130" spans="1:2" ht="15.75" customHeight="1">
      <c r="A130" s="172" t="s">
        <v>290</v>
      </c>
      <c r="B130" s="178">
        <v>1894</v>
      </c>
    </row>
    <row r="131" spans="1:2" ht="15.75" customHeight="1">
      <c r="A131" s="172" t="s">
        <v>247</v>
      </c>
      <c r="B131" s="178">
        <v>948</v>
      </c>
    </row>
    <row r="132" spans="1:2" ht="15.75" customHeight="1">
      <c r="A132" s="172" t="s">
        <v>261</v>
      </c>
      <c r="B132" s="178">
        <v>247</v>
      </c>
    </row>
    <row r="133" spans="1:2" ht="15.75" customHeight="1">
      <c r="A133" s="172" t="s">
        <v>244</v>
      </c>
      <c r="B133" s="178">
        <v>42</v>
      </c>
    </row>
    <row r="134" spans="1:2" ht="15.75" customHeight="1">
      <c r="A134" s="172" t="s">
        <v>73</v>
      </c>
      <c r="B134" s="178">
        <v>72</v>
      </c>
    </row>
    <row r="135" spans="1:2" ht="15.75" customHeight="1">
      <c r="A135" s="172" t="s">
        <v>306</v>
      </c>
      <c r="B135" s="178">
        <v>253</v>
      </c>
    </row>
    <row r="136" spans="1:2" ht="15.75" customHeight="1">
      <c r="A136" s="172" t="s">
        <v>221</v>
      </c>
      <c r="B136" s="178">
        <v>307</v>
      </c>
    </row>
    <row r="137" spans="1:2" ht="15.75" customHeight="1">
      <c r="A137" s="172" t="s">
        <v>726</v>
      </c>
      <c r="B137" s="178">
        <v>10</v>
      </c>
    </row>
    <row r="138" spans="1:2" ht="15.75" customHeight="1">
      <c r="A138" s="172" t="s">
        <v>24</v>
      </c>
      <c r="B138" s="178">
        <v>15</v>
      </c>
    </row>
    <row r="139" spans="1:2" ht="15.75" customHeight="1">
      <c r="A139" s="172" t="s">
        <v>532</v>
      </c>
      <c r="B139" s="178">
        <v>2</v>
      </c>
    </row>
    <row r="140" spans="1:2" ht="15.75" customHeight="1">
      <c r="A140" s="172" t="s">
        <v>533</v>
      </c>
      <c r="B140" s="178">
        <v>2</v>
      </c>
    </row>
    <row r="141" spans="1:2" s="167" customFormat="1" ht="15.75" customHeight="1">
      <c r="A141" s="168" t="s">
        <v>651</v>
      </c>
      <c r="B141" s="177">
        <v>197211</v>
      </c>
    </row>
    <row r="142" spans="1:2" ht="15.75" customHeight="1">
      <c r="A142" s="172" t="s">
        <v>76</v>
      </c>
      <c r="B142" s="178">
        <v>1401</v>
      </c>
    </row>
    <row r="143" spans="1:2" ht="15.75" customHeight="1">
      <c r="A143" s="172" t="s">
        <v>247</v>
      </c>
      <c r="B143" s="178">
        <v>289</v>
      </c>
    </row>
    <row r="144" spans="1:2" ht="15.75" customHeight="1">
      <c r="A144" s="172" t="s">
        <v>45</v>
      </c>
      <c r="B144" s="178">
        <v>1112</v>
      </c>
    </row>
    <row r="145" spans="1:2" ht="15.75" customHeight="1">
      <c r="A145" s="172" t="s">
        <v>119</v>
      </c>
      <c r="B145" s="178">
        <v>184173</v>
      </c>
    </row>
    <row r="146" spans="1:2" ht="15.75" customHeight="1">
      <c r="A146" s="172" t="s">
        <v>50</v>
      </c>
      <c r="B146" s="178">
        <v>14358</v>
      </c>
    </row>
    <row r="147" spans="1:2" ht="15.75" customHeight="1">
      <c r="A147" s="172" t="s">
        <v>253</v>
      </c>
      <c r="B147" s="178">
        <v>83313</v>
      </c>
    </row>
    <row r="148" spans="1:2" ht="15.75" customHeight="1">
      <c r="A148" s="172" t="s">
        <v>225</v>
      </c>
      <c r="B148" s="178">
        <v>51265</v>
      </c>
    </row>
    <row r="149" spans="1:2" ht="15.75" customHeight="1">
      <c r="A149" s="172" t="s">
        <v>70</v>
      </c>
      <c r="B149" s="178">
        <v>33246</v>
      </c>
    </row>
    <row r="150" spans="1:2" ht="15.75" customHeight="1">
      <c r="A150" s="172" t="s">
        <v>493</v>
      </c>
      <c r="B150" s="178">
        <v>840</v>
      </c>
    </row>
    <row r="151" spans="1:2" ht="15.75" customHeight="1">
      <c r="A151" s="172" t="s">
        <v>21</v>
      </c>
      <c r="B151" s="178">
        <v>1151</v>
      </c>
    </row>
    <row r="152" spans="1:2" ht="15.75" customHeight="1">
      <c r="A152" s="172" t="s">
        <v>274</v>
      </c>
      <c r="B152" s="178">
        <v>9890</v>
      </c>
    </row>
    <row r="153" spans="1:2" ht="15.75" customHeight="1">
      <c r="A153" s="172" t="s">
        <v>727</v>
      </c>
      <c r="B153" s="178">
        <v>9890</v>
      </c>
    </row>
    <row r="154" spans="1:2" ht="15.75" customHeight="1">
      <c r="A154" s="172" t="s">
        <v>299</v>
      </c>
      <c r="B154" s="178">
        <v>1059</v>
      </c>
    </row>
    <row r="155" spans="1:2" ht="15.75" customHeight="1">
      <c r="A155" s="172" t="s">
        <v>100</v>
      </c>
      <c r="B155" s="178">
        <v>917</v>
      </c>
    </row>
    <row r="156" spans="1:2" ht="15.75" customHeight="1">
      <c r="A156" s="172" t="s">
        <v>728</v>
      </c>
      <c r="B156" s="178">
        <v>142</v>
      </c>
    </row>
    <row r="157" spans="1:2" ht="15.75" customHeight="1">
      <c r="A157" s="172" t="s">
        <v>239</v>
      </c>
      <c r="B157" s="178">
        <v>388</v>
      </c>
    </row>
    <row r="158" spans="1:2" ht="15.75" customHeight="1">
      <c r="A158" s="172" t="s">
        <v>312</v>
      </c>
      <c r="B158" s="178">
        <v>372</v>
      </c>
    </row>
    <row r="159" spans="1:2" ht="15.75" customHeight="1">
      <c r="A159" s="172" t="s">
        <v>729</v>
      </c>
      <c r="B159" s="178">
        <v>16</v>
      </c>
    </row>
    <row r="160" spans="1:2" ht="15.75" customHeight="1">
      <c r="A160" s="172" t="s">
        <v>730</v>
      </c>
      <c r="B160" s="178">
        <v>300</v>
      </c>
    </row>
    <row r="161" spans="1:2" ht="15.75" customHeight="1">
      <c r="A161" s="172" t="s">
        <v>731</v>
      </c>
      <c r="B161" s="178">
        <v>300</v>
      </c>
    </row>
    <row r="162" spans="1:2" s="167" customFormat="1" ht="15.75" customHeight="1">
      <c r="A162" s="168" t="s">
        <v>652</v>
      </c>
      <c r="B162" s="177">
        <v>3268</v>
      </c>
    </row>
    <row r="163" spans="1:2" ht="15.75" customHeight="1">
      <c r="A163" s="172" t="s">
        <v>309</v>
      </c>
      <c r="B163" s="178">
        <v>139</v>
      </c>
    </row>
    <row r="164" spans="1:2" ht="15.75" customHeight="1">
      <c r="A164" s="172" t="s">
        <v>247</v>
      </c>
      <c r="B164" s="178">
        <v>101</v>
      </c>
    </row>
    <row r="165" spans="1:2" ht="15.75" customHeight="1">
      <c r="A165" s="172" t="s">
        <v>494</v>
      </c>
      <c r="B165" s="178">
        <v>38</v>
      </c>
    </row>
    <row r="166" spans="1:2" ht="15.75" customHeight="1">
      <c r="A166" s="172" t="s">
        <v>495</v>
      </c>
      <c r="B166" s="178">
        <v>1475</v>
      </c>
    </row>
    <row r="167" spans="1:2" ht="15.75" customHeight="1">
      <c r="A167" s="172" t="s">
        <v>496</v>
      </c>
      <c r="B167" s="178">
        <v>1475</v>
      </c>
    </row>
    <row r="168" spans="1:2" ht="15.75" customHeight="1">
      <c r="A168" s="172" t="s">
        <v>732</v>
      </c>
      <c r="B168" s="178">
        <v>1575</v>
      </c>
    </row>
    <row r="169" spans="1:2" ht="15.75" customHeight="1">
      <c r="A169" s="172" t="s">
        <v>733</v>
      </c>
      <c r="B169" s="178">
        <v>1575</v>
      </c>
    </row>
    <row r="170" spans="1:2" ht="15.75" customHeight="1">
      <c r="A170" s="172" t="s">
        <v>102</v>
      </c>
      <c r="B170" s="178">
        <v>34</v>
      </c>
    </row>
    <row r="171" spans="1:2" ht="15.75" customHeight="1">
      <c r="A171" s="172" t="s">
        <v>734</v>
      </c>
      <c r="B171" s="178">
        <v>14</v>
      </c>
    </row>
    <row r="172" spans="1:2" ht="15.75" customHeight="1">
      <c r="A172" s="172" t="s">
        <v>207</v>
      </c>
      <c r="B172" s="178">
        <v>20</v>
      </c>
    </row>
    <row r="173" spans="1:2" ht="15.75" customHeight="1">
      <c r="A173" s="172" t="s">
        <v>41</v>
      </c>
      <c r="B173" s="178">
        <v>45</v>
      </c>
    </row>
    <row r="174" spans="1:2" ht="15.75" customHeight="1">
      <c r="A174" s="172" t="s">
        <v>142</v>
      </c>
      <c r="B174" s="178">
        <v>45</v>
      </c>
    </row>
    <row r="175" spans="1:2" s="167" customFormat="1" ht="15.75" customHeight="1">
      <c r="A175" s="168" t="s">
        <v>653</v>
      </c>
      <c r="B175" s="177">
        <v>11203</v>
      </c>
    </row>
    <row r="176" spans="1:2" ht="15.75" customHeight="1">
      <c r="A176" s="172" t="s">
        <v>534</v>
      </c>
      <c r="B176" s="178">
        <v>7255</v>
      </c>
    </row>
    <row r="177" spans="1:2" ht="15.75" customHeight="1">
      <c r="A177" s="172" t="s">
        <v>247</v>
      </c>
      <c r="B177" s="178">
        <v>364</v>
      </c>
    </row>
    <row r="178" spans="1:2" ht="15.75" customHeight="1">
      <c r="A178" s="172" t="s">
        <v>30</v>
      </c>
      <c r="B178" s="178">
        <v>3</v>
      </c>
    </row>
    <row r="179" spans="1:2" ht="15.75" customHeight="1">
      <c r="A179" s="172" t="s">
        <v>124</v>
      </c>
      <c r="B179" s="178">
        <v>247</v>
      </c>
    </row>
    <row r="180" spans="1:2" ht="15.75" customHeight="1">
      <c r="A180" s="172" t="s">
        <v>735</v>
      </c>
      <c r="B180" s="178">
        <v>11</v>
      </c>
    </row>
    <row r="181" spans="1:2" ht="15.75" customHeight="1">
      <c r="A181" s="172" t="s">
        <v>222</v>
      </c>
      <c r="B181" s="178">
        <v>2658</v>
      </c>
    </row>
    <row r="182" spans="1:2" ht="15.75" customHeight="1">
      <c r="A182" s="172" t="s">
        <v>535</v>
      </c>
      <c r="B182" s="178">
        <v>145</v>
      </c>
    </row>
    <row r="183" spans="1:2" ht="15.75" customHeight="1">
      <c r="A183" s="172" t="s">
        <v>90</v>
      </c>
      <c r="B183" s="178">
        <v>16</v>
      </c>
    </row>
    <row r="184" spans="1:2" ht="15.75" customHeight="1">
      <c r="A184" s="174" t="s">
        <v>736</v>
      </c>
      <c r="B184" s="179">
        <v>1981</v>
      </c>
    </row>
    <row r="185" spans="1:2" ht="15.75" customHeight="1">
      <c r="A185" s="174" t="s">
        <v>536</v>
      </c>
      <c r="B185" s="179">
        <v>1830</v>
      </c>
    </row>
    <row r="186" spans="1:2" ht="15.75" customHeight="1">
      <c r="A186" s="174" t="s">
        <v>314</v>
      </c>
      <c r="B186" s="179">
        <v>1840</v>
      </c>
    </row>
    <row r="187" spans="1:2" ht="15.75" customHeight="1">
      <c r="A187" s="174" t="s">
        <v>220</v>
      </c>
      <c r="B187" s="179">
        <v>1780</v>
      </c>
    </row>
    <row r="188" spans="1:2" ht="15.75" customHeight="1">
      <c r="A188" s="174" t="s">
        <v>537</v>
      </c>
      <c r="B188" s="179">
        <v>60</v>
      </c>
    </row>
    <row r="189" spans="1:2" ht="15.75" customHeight="1">
      <c r="A189" s="174" t="s">
        <v>223</v>
      </c>
      <c r="B189" s="179">
        <v>1098</v>
      </c>
    </row>
    <row r="190" spans="1:2" ht="15.75" customHeight="1">
      <c r="A190" s="174" t="s">
        <v>243</v>
      </c>
      <c r="B190" s="179">
        <v>892</v>
      </c>
    </row>
    <row r="191" spans="1:2" ht="15.75" customHeight="1">
      <c r="A191" s="174" t="s">
        <v>538</v>
      </c>
      <c r="B191" s="179">
        <v>81</v>
      </c>
    </row>
    <row r="192" spans="1:2" ht="15.75" customHeight="1">
      <c r="A192" s="174" t="s">
        <v>3</v>
      </c>
      <c r="B192" s="179">
        <v>125</v>
      </c>
    </row>
    <row r="193" spans="1:2" ht="15.75" customHeight="1">
      <c r="A193" s="174" t="s">
        <v>539</v>
      </c>
      <c r="B193" s="179">
        <v>627</v>
      </c>
    </row>
    <row r="194" spans="1:2" ht="15.75" customHeight="1">
      <c r="A194" s="174" t="s">
        <v>134</v>
      </c>
      <c r="B194" s="179">
        <v>169</v>
      </c>
    </row>
    <row r="195" spans="1:2" ht="15.75" customHeight="1">
      <c r="A195" s="174" t="s">
        <v>737</v>
      </c>
      <c r="B195" s="179">
        <v>22</v>
      </c>
    </row>
    <row r="196" spans="1:2" ht="15.75" customHeight="1">
      <c r="A196" s="174" t="s">
        <v>738</v>
      </c>
      <c r="B196" s="179">
        <v>436</v>
      </c>
    </row>
    <row r="197" spans="1:2" ht="15.75" customHeight="1">
      <c r="A197" s="174" t="s">
        <v>739</v>
      </c>
      <c r="B197" s="179">
        <v>383</v>
      </c>
    </row>
    <row r="198" spans="1:2" ht="15.75" customHeight="1">
      <c r="A198" s="174" t="s">
        <v>740</v>
      </c>
      <c r="B198" s="179">
        <v>383</v>
      </c>
    </row>
    <row r="199" spans="1:2" s="167" customFormat="1" ht="15.75" customHeight="1">
      <c r="A199" s="169" t="s">
        <v>654</v>
      </c>
      <c r="B199" s="180">
        <v>132734</v>
      </c>
    </row>
    <row r="200" spans="1:2" ht="15.75" customHeight="1">
      <c r="A200" s="174" t="s">
        <v>279</v>
      </c>
      <c r="B200" s="179">
        <v>3516</v>
      </c>
    </row>
    <row r="201" spans="1:2" ht="15.75" customHeight="1">
      <c r="A201" s="174" t="s">
        <v>30</v>
      </c>
      <c r="B201" s="179">
        <v>45</v>
      </c>
    </row>
    <row r="202" spans="1:2" ht="15.75" customHeight="1">
      <c r="A202" s="174" t="s">
        <v>288</v>
      </c>
      <c r="B202" s="179">
        <v>282</v>
      </c>
    </row>
    <row r="203" spans="1:2" ht="15.75" customHeight="1">
      <c r="A203" s="174" t="s">
        <v>741</v>
      </c>
      <c r="B203" s="179">
        <v>12</v>
      </c>
    </row>
    <row r="204" spans="1:2" ht="15.75" customHeight="1">
      <c r="A204" s="174" t="s">
        <v>235</v>
      </c>
      <c r="B204" s="179">
        <v>3000</v>
      </c>
    </row>
    <row r="205" spans="1:2" ht="15.75" customHeight="1">
      <c r="A205" s="174" t="s">
        <v>540</v>
      </c>
      <c r="B205" s="179">
        <v>40</v>
      </c>
    </row>
    <row r="206" spans="1:2" ht="15.75" customHeight="1">
      <c r="A206" s="174" t="s">
        <v>260</v>
      </c>
      <c r="B206" s="179">
        <v>137</v>
      </c>
    </row>
    <row r="207" spans="1:2" ht="15.75" customHeight="1">
      <c r="A207" s="174" t="s">
        <v>164</v>
      </c>
      <c r="B207" s="179">
        <v>5286</v>
      </c>
    </row>
    <row r="208" spans="1:2" ht="15.75" customHeight="1">
      <c r="A208" s="174" t="s">
        <v>247</v>
      </c>
      <c r="B208" s="179">
        <v>707</v>
      </c>
    </row>
    <row r="209" spans="1:2" ht="15.75" customHeight="1">
      <c r="A209" s="174" t="s">
        <v>742</v>
      </c>
      <c r="B209" s="179">
        <v>3698</v>
      </c>
    </row>
    <row r="210" spans="1:2" ht="15.75" customHeight="1">
      <c r="A210" s="174" t="s">
        <v>209</v>
      </c>
      <c r="B210" s="179">
        <v>881</v>
      </c>
    </row>
    <row r="211" spans="1:2" ht="15.75" customHeight="1">
      <c r="A211" s="174" t="s">
        <v>743</v>
      </c>
      <c r="B211" s="179">
        <v>55978</v>
      </c>
    </row>
    <row r="212" spans="1:2" ht="15.75" customHeight="1">
      <c r="A212" s="174" t="s">
        <v>744</v>
      </c>
      <c r="B212" s="179">
        <v>138</v>
      </c>
    </row>
    <row r="213" spans="1:2" ht="15.75" customHeight="1">
      <c r="A213" s="174" t="s">
        <v>172</v>
      </c>
      <c r="B213" s="179">
        <v>72</v>
      </c>
    </row>
    <row r="214" spans="1:2" ht="15.75" customHeight="1">
      <c r="A214" s="174" t="s">
        <v>75</v>
      </c>
      <c r="B214" s="179">
        <v>23448</v>
      </c>
    </row>
    <row r="215" spans="1:2" ht="15.75" customHeight="1">
      <c r="A215" s="174" t="s">
        <v>122</v>
      </c>
      <c r="B215" s="179">
        <v>11687</v>
      </c>
    </row>
    <row r="216" spans="1:2" ht="15.75" customHeight="1">
      <c r="A216" s="174" t="s">
        <v>745</v>
      </c>
      <c r="B216" s="179">
        <v>20633</v>
      </c>
    </row>
    <row r="217" spans="1:2" ht="15.75" customHeight="1">
      <c r="A217" s="174" t="s">
        <v>746</v>
      </c>
      <c r="B217" s="179">
        <v>100</v>
      </c>
    </row>
    <row r="218" spans="1:2" ht="15.75" customHeight="1">
      <c r="A218" s="174" t="s">
        <v>747</v>
      </c>
      <c r="B218" s="179">
        <v>100</v>
      </c>
    </row>
    <row r="219" spans="1:2" ht="15.75" customHeight="1">
      <c r="A219" s="174" t="s">
        <v>182</v>
      </c>
      <c r="B219" s="179">
        <v>5970</v>
      </c>
    </row>
    <row r="220" spans="1:2" ht="15.75" customHeight="1">
      <c r="A220" s="174" t="s">
        <v>127</v>
      </c>
      <c r="B220" s="179">
        <v>5970</v>
      </c>
    </row>
    <row r="221" spans="1:2" ht="15.75" customHeight="1">
      <c r="A221" s="174" t="s">
        <v>245</v>
      </c>
      <c r="B221" s="179">
        <v>10345</v>
      </c>
    </row>
    <row r="222" spans="1:2" ht="15.75" customHeight="1">
      <c r="A222" s="174" t="s">
        <v>99</v>
      </c>
      <c r="B222" s="179">
        <v>1904</v>
      </c>
    </row>
    <row r="223" spans="1:2" ht="15.75" customHeight="1">
      <c r="A223" s="174" t="s">
        <v>334</v>
      </c>
      <c r="B223" s="179">
        <v>2024</v>
      </c>
    </row>
    <row r="224" spans="1:2" ht="15.75" customHeight="1">
      <c r="A224" s="174" t="s">
        <v>121</v>
      </c>
      <c r="B224" s="179">
        <v>3783</v>
      </c>
    </row>
    <row r="225" spans="1:2" ht="15.75" customHeight="1">
      <c r="A225" s="174" t="s">
        <v>16</v>
      </c>
      <c r="B225" s="179">
        <v>617</v>
      </c>
    </row>
    <row r="226" spans="1:2" ht="15.75" customHeight="1">
      <c r="A226" s="174" t="s">
        <v>68</v>
      </c>
      <c r="B226" s="179">
        <v>419</v>
      </c>
    </row>
    <row r="227" spans="1:2" ht="15.75" customHeight="1">
      <c r="A227" s="174" t="s">
        <v>196</v>
      </c>
      <c r="B227" s="179">
        <v>1598</v>
      </c>
    </row>
    <row r="228" spans="1:2" ht="15.75" customHeight="1">
      <c r="A228" s="174" t="s">
        <v>267</v>
      </c>
      <c r="B228" s="179">
        <v>5545</v>
      </c>
    </row>
    <row r="229" spans="1:2" ht="15.75" customHeight="1">
      <c r="A229" s="174" t="s">
        <v>194</v>
      </c>
      <c r="B229" s="179">
        <v>1019</v>
      </c>
    </row>
    <row r="230" spans="1:2" ht="15.75" customHeight="1">
      <c r="A230" s="174" t="s">
        <v>208</v>
      </c>
      <c r="B230" s="179">
        <v>280</v>
      </c>
    </row>
    <row r="231" spans="1:2" ht="15.75" customHeight="1">
      <c r="A231" s="174" t="s">
        <v>242</v>
      </c>
      <c r="B231" s="179">
        <v>15</v>
      </c>
    </row>
    <row r="232" spans="1:2" ht="15.75" customHeight="1">
      <c r="A232" s="174" t="s">
        <v>254</v>
      </c>
      <c r="B232" s="179">
        <v>20</v>
      </c>
    </row>
    <row r="233" spans="1:2" ht="15.75" customHeight="1">
      <c r="A233" s="174" t="s">
        <v>169</v>
      </c>
      <c r="B233" s="179">
        <v>781</v>
      </c>
    </row>
    <row r="234" spans="1:2" ht="15.75" customHeight="1">
      <c r="A234" s="174" t="s">
        <v>541</v>
      </c>
      <c r="B234" s="179">
        <v>3430</v>
      </c>
    </row>
    <row r="235" spans="1:2" ht="15.75" customHeight="1">
      <c r="A235" s="174" t="s">
        <v>227</v>
      </c>
      <c r="B235" s="179">
        <v>2285</v>
      </c>
    </row>
    <row r="236" spans="1:2" ht="15.75" customHeight="1">
      <c r="A236" s="174" t="s">
        <v>329</v>
      </c>
      <c r="B236" s="179">
        <v>308</v>
      </c>
    </row>
    <row r="237" spans="1:2" ht="15.75" customHeight="1">
      <c r="A237" s="174" t="s">
        <v>39</v>
      </c>
      <c r="B237" s="179">
        <v>1756</v>
      </c>
    </row>
    <row r="238" spans="1:2" ht="15.75" customHeight="1">
      <c r="A238" s="174" t="s">
        <v>252</v>
      </c>
      <c r="B238" s="179">
        <v>132</v>
      </c>
    </row>
    <row r="239" spans="1:2" ht="15.75" customHeight="1">
      <c r="A239" s="174" t="s">
        <v>201</v>
      </c>
      <c r="B239" s="179">
        <v>89</v>
      </c>
    </row>
    <row r="240" spans="1:2" ht="15.75" customHeight="1">
      <c r="A240" s="174" t="s">
        <v>61</v>
      </c>
      <c r="B240" s="179">
        <v>3265</v>
      </c>
    </row>
    <row r="241" spans="1:2" ht="15.75" customHeight="1">
      <c r="A241" s="174" t="s">
        <v>247</v>
      </c>
      <c r="B241" s="179">
        <v>123</v>
      </c>
    </row>
    <row r="242" spans="1:2" ht="15.75" customHeight="1">
      <c r="A242" s="174" t="s">
        <v>270</v>
      </c>
      <c r="B242" s="179">
        <v>34</v>
      </c>
    </row>
    <row r="243" spans="1:2" ht="15.75" customHeight="1">
      <c r="A243" s="174" t="s">
        <v>346</v>
      </c>
      <c r="B243" s="179">
        <v>1721</v>
      </c>
    </row>
    <row r="244" spans="1:2" ht="15.75" customHeight="1">
      <c r="A244" s="174" t="s">
        <v>11</v>
      </c>
      <c r="B244" s="179">
        <v>1387</v>
      </c>
    </row>
    <row r="245" spans="1:2" ht="15.75" customHeight="1">
      <c r="A245" s="174" t="s">
        <v>104</v>
      </c>
      <c r="B245" s="179">
        <v>25637</v>
      </c>
    </row>
    <row r="246" spans="1:2" ht="15.75" customHeight="1">
      <c r="A246" s="174" t="s">
        <v>301</v>
      </c>
      <c r="B246" s="179">
        <v>6772</v>
      </c>
    </row>
    <row r="247" spans="1:2" ht="15.75" customHeight="1">
      <c r="A247" s="174" t="s">
        <v>163</v>
      </c>
      <c r="B247" s="179">
        <v>18865</v>
      </c>
    </row>
    <row r="248" spans="1:2" ht="15.75" customHeight="1">
      <c r="A248" s="174" t="s">
        <v>237</v>
      </c>
      <c r="B248" s="179">
        <v>2294</v>
      </c>
    </row>
    <row r="249" spans="1:2" ht="15.75" customHeight="1">
      <c r="A249" s="174" t="s">
        <v>241</v>
      </c>
      <c r="B249" s="179">
        <v>2234</v>
      </c>
    </row>
    <row r="250" spans="1:2" ht="15.75" customHeight="1">
      <c r="A250" s="174" t="s">
        <v>213</v>
      </c>
      <c r="B250" s="179">
        <v>60</v>
      </c>
    </row>
    <row r="251" spans="1:2" ht="15.75" customHeight="1">
      <c r="A251" s="174" t="s">
        <v>25</v>
      </c>
      <c r="B251" s="179">
        <v>9658</v>
      </c>
    </row>
    <row r="252" spans="1:2" ht="15.75" customHeight="1">
      <c r="A252" s="174" t="s">
        <v>42</v>
      </c>
      <c r="B252" s="179">
        <v>4456</v>
      </c>
    </row>
    <row r="253" spans="1:2" ht="15.75" customHeight="1">
      <c r="A253" s="174" t="s">
        <v>234</v>
      </c>
      <c r="B253" s="179">
        <v>5202</v>
      </c>
    </row>
    <row r="254" spans="1:2" ht="15.75" customHeight="1">
      <c r="A254" s="174" t="s">
        <v>162</v>
      </c>
      <c r="B254" s="179">
        <v>753</v>
      </c>
    </row>
    <row r="255" spans="1:2" ht="15.75" customHeight="1">
      <c r="A255" s="174" t="s">
        <v>228</v>
      </c>
      <c r="B255" s="179">
        <v>284</v>
      </c>
    </row>
    <row r="256" spans="1:2" ht="15.75" customHeight="1">
      <c r="A256" s="174" t="s">
        <v>206</v>
      </c>
      <c r="B256" s="179">
        <v>469</v>
      </c>
    </row>
    <row r="257" spans="1:2" ht="15.75" customHeight="1">
      <c r="A257" s="174" t="s">
        <v>542</v>
      </c>
      <c r="B257" s="179">
        <v>1743</v>
      </c>
    </row>
    <row r="258" spans="1:2" ht="15.75" customHeight="1">
      <c r="A258" s="174" t="s">
        <v>247</v>
      </c>
      <c r="B258" s="179">
        <v>146</v>
      </c>
    </row>
    <row r="259" spans="1:2" ht="15.75" customHeight="1">
      <c r="A259" s="174" t="s">
        <v>266</v>
      </c>
      <c r="B259" s="179">
        <v>1416</v>
      </c>
    </row>
    <row r="260" spans="1:2" ht="15.75" customHeight="1">
      <c r="A260" s="174" t="s">
        <v>543</v>
      </c>
      <c r="B260" s="179">
        <v>181</v>
      </c>
    </row>
    <row r="261" spans="1:2" ht="15.75" customHeight="1">
      <c r="A261" s="174" t="s">
        <v>300</v>
      </c>
      <c r="B261" s="179">
        <v>359</v>
      </c>
    </row>
    <row r="262" spans="1:2" ht="15.75" customHeight="1">
      <c r="A262" s="174" t="s">
        <v>86</v>
      </c>
      <c r="B262" s="179">
        <v>359</v>
      </c>
    </row>
    <row r="263" spans="1:2" s="167" customFormat="1" ht="15.75" customHeight="1">
      <c r="A263" s="169" t="s">
        <v>655</v>
      </c>
      <c r="B263" s="180">
        <v>138816</v>
      </c>
    </row>
    <row r="264" spans="1:2" ht="15.75" customHeight="1">
      <c r="A264" s="174" t="s">
        <v>544</v>
      </c>
      <c r="B264" s="179">
        <v>556</v>
      </c>
    </row>
    <row r="265" spans="1:2" ht="15.75" customHeight="1">
      <c r="A265" s="174" t="s">
        <v>247</v>
      </c>
      <c r="B265" s="179">
        <v>536</v>
      </c>
    </row>
    <row r="266" spans="1:2" ht="15.75" customHeight="1">
      <c r="A266" s="174" t="s">
        <v>545</v>
      </c>
      <c r="B266" s="179">
        <v>20</v>
      </c>
    </row>
    <row r="267" spans="1:2" ht="15.75" customHeight="1">
      <c r="A267" s="174" t="s">
        <v>170</v>
      </c>
      <c r="B267" s="179">
        <v>2296</v>
      </c>
    </row>
    <row r="268" spans="1:2" ht="15.75" customHeight="1">
      <c r="A268" s="174" t="s">
        <v>240</v>
      </c>
      <c r="B268" s="179">
        <v>496</v>
      </c>
    </row>
    <row r="269" spans="1:2" ht="15.75" customHeight="1">
      <c r="A269" s="174" t="s">
        <v>283</v>
      </c>
      <c r="B269" s="179">
        <v>1500</v>
      </c>
    </row>
    <row r="270" spans="1:2" ht="15.75" customHeight="1">
      <c r="A270" s="174" t="s">
        <v>748</v>
      </c>
      <c r="B270" s="179">
        <v>300</v>
      </c>
    </row>
    <row r="271" spans="1:2" ht="15.75" customHeight="1">
      <c r="A271" s="174" t="s">
        <v>218</v>
      </c>
      <c r="B271" s="179">
        <v>13462</v>
      </c>
    </row>
    <row r="272" spans="1:2" ht="15.75" customHeight="1">
      <c r="A272" s="174" t="s">
        <v>38</v>
      </c>
      <c r="B272" s="179">
        <v>716</v>
      </c>
    </row>
    <row r="273" spans="1:2" ht="15.75" customHeight="1">
      <c r="A273" s="174" t="s">
        <v>77</v>
      </c>
      <c r="B273" s="179">
        <v>11290</v>
      </c>
    </row>
    <row r="274" spans="1:2" ht="15.75" customHeight="1">
      <c r="A274" s="174" t="s">
        <v>320</v>
      </c>
      <c r="B274" s="179">
        <v>1456</v>
      </c>
    </row>
    <row r="275" spans="1:2" ht="15.75" customHeight="1">
      <c r="A275" s="174" t="s">
        <v>69</v>
      </c>
      <c r="B275" s="179">
        <v>22808</v>
      </c>
    </row>
    <row r="276" spans="1:2" ht="15.75" customHeight="1">
      <c r="A276" s="174" t="s">
        <v>339</v>
      </c>
      <c r="B276" s="179">
        <v>2074</v>
      </c>
    </row>
    <row r="277" spans="1:2" ht="15.75" customHeight="1">
      <c r="A277" s="174" t="s">
        <v>278</v>
      </c>
      <c r="B277" s="179">
        <v>369</v>
      </c>
    </row>
    <row r="278" spans="1:2" ht="15.75" customHeight="1">
      <c r="A278" s="174" t="s">
        <v>318</v>
      </c>
      <c r="B278" s="179">
        <v>1658</v>
      </c>
    </row>
    <row r="279" spans="1:2" ht="15.75" customHeight="1">
      <c r="A279" s="174" t="s">
        <v>183</v>
      </c>
      <c r="B279" s="179">
        <v>2270</v>
      </c>
    </row>
    <row r="280" spans="1:2" ht="15.75" customHeight="1">
      <c r="A280" s="174" t="s">
        <v>205</v>
      </c>
      <c r="B280" s="179">
        <v>6786</v>
      </c>
    </row>
    <row r="281" spans="1:2" ht="15.75" customHeight="1">
      <c r="A281" s="174" t="s">
        <v>749</v>
      </c>
      <c r="B281" s="179">
        <v>6509</v>
      </c>
    </row>
    <row r="282" spans="1:2" ht="15.75" customHeight="1">
      <c r="A282" s="174" t="s">
        <v>750</v>
      </c>
      <c r="B282" s="179">
        <v>2684</v>
      </c>
    </row>
    <row r="283" spans="1:2" ht="15.75" customHeight="1">
      <c r="A283" s="174" t="s">
        <v>9</v>
      </c>
      <c r="B283" s="179">
        <v>458</v>
      </c>
    </row>
    <row r="284" spans="1:2" ht="15.75" customHeight="1">
      <c r="A284" s="174" t="s">
        <v>133</v>
      </c>
      <c r="B284" s="179">
        <v>173</v>
      </c>
    </row>
    <row r="285" spans="1:2" ht="15.75" customHeight="1">
      <c r="A285" s="174" t="s">
        <v>168</v>
      </c>
      <c r="B285" s="179">
        <v>173</v>
      </c>
    </row>
    <row r="286" spans="1:2" ht="15.75" customHeight="1">
      <c r="A286" s="174" t="s">
        <v>138</v>
      </c>
      <c r="B286" s="179">
        <v>3560</v>
      </c>
    </row>
    <row r="287" spans="1:2" ht="15.75" customHeight="1">
      <c r="A287" s="174" t="s">
        <v>58</v>
      </c>
      <c r="B287" s="179">
        <v>3405</v>
      </c>
    </row>
    <row r="288" spans="1:2" ht="15.75" customHeight="1">
      <c r="A288" s="174" t="s">
        <v>233</v>
      </c>
      <c r="B288" s="179">
        <v>155</v>
      </c>
    </row>
    <row r="289" spans="1:2" ht="15.75" customHeight="1">
      <c r="A289" s="174" t="s">
        <v>131</v>
      </c>
      <c r="B289" s="179">
        <v>18209</v>
      </c>
    </row>
    <row r="290" spans="1:2" ht="15.75" customHeight="1">
      <c r="A290" s="174" t="s">
        <v>59</v>
      </c>
      <c r="B290" s="179">
        <v>4026</v>
      </c>
    </row>
    <row r="291" spans="1:2" ht="15.75" customHeight="1">
      <c r="A291" s="174" t="s">
        <v>37</v>
      </c>
      <c r="B291" s="179">
        <v>14149</v>
      </c>
    </row>
    <row r="292" spans="1:2" ht="15.75" customHeight="1">
      <c r="A292" s="174" t="s">
        <v>751</v>
      </c>
      <c r="B292" s="179">
        <v>34</v>
      </c>
    </row>
    <row r="293" spans="1:2" ht="15.75" customHeight="1">
      <c r="A293" s="174" t="s">
        <v>43</v>
      </c>
      <c r="B293" s="179">
        <v>67062</v>
      </c>
    </row>
    <row r="294" spans="1:2" ht="15.75" customHeight="1">
      <c r="A294" s="174" t="s">
        <v>231</v>
      </c>
      <c r="B294" s="179">
        <v>67062</v>
      </c>
    </row>
    <row r="295" spans="1:2" ht="15.75" customHeight="1">
      <c r="A295" s="174" t="s">
        <v>71</v>
      </c>
      <c r="B295" s="179">
        <v>6785</v>
      </c>
    </row>
    <row r="296" spans="1:2" ht="15.75" customHeight="1">
      <c r="A296" s="174" t="s">
        <v>332</v>
      </c>
      <c r="B296" s="179">
        <v>6662</v>
      </c>
    </row>
    <row r="297" spans="1:2" ht="15.75" customHeight="1">
      <c r="A297" s="174" t="s">
        <v>215</v>
      </c>
      <c r="B297" s="179">
        <v>123</v>
      </c>
    </row>
    <row r="298" spans="1:2" ht="15.75" customHeight="1">
      <c r="A298" s="174" t="s">
        <v>272</v>
      </c>
      <c r="B298" s="179">
        <v>733</v>
      </c>
    </row>
    <row r="299" spans="1:2" ht="15.75" customHeight="1">
      <c r="A299" s="174" t="s">
        <v>302</v>
      </c>
      <c r="B299" s="179">
        <v>733</v>
      </c>
    </row>
    <row r="300" spans="1:2" ht="15.75" customHeight="1">
      <c r="A300" s="174" t="s">
        <v>546</v>
      </c>
      <c r="B300" s="179">
        <v>767</v>
      </c>
    </row>
    <row r="301" spans="1:2" ht="15.75" customHeight="1">
      <c r="A301" s="174" t="s">
        <v>247</v>
      </c>
      <c r="B301" s="179">
        <v>550</v>
      </c>
    </row>
    <row r="302" spans="1:2" ht="15.75" customHeight="1">
      <c r="A302" s="174" t="s">
        <v>270</v>
      </c>
      <c r="B302" s="179">
        <v>140</v>
      </c>
    </row>
    <row r="303" spans="1:2" ht="15.75" customHeight="1">
      <c r="A303" s="174" t="s">
        <v>752</v>
      </c>
      <c r="B303" s="179">
        <v>42</v>
      </c>
    </row>
    <row r="304" spans="1:2" ht="15.75" customHeight="1">
      <c r="A304" s="174" t="s">
        <v>753</v>
      </c>
      <c r="B304" s="179">
        <v>19</v>
      </c>
    </row>
    <row r="305" spans="1:2" ht="15.75" customHeight="1">
      <c r="A305" s="174" t="s">
        <v>547</v>
      </c>
      <c r="B305" s="179">
        <v>16</v>
      </c>
    </row>
    <row r="306" spans="1:2" ht="15.75" customHeight="1">
      <c r="A306" s="174" t="s">
        <v>548</v>
      </c>
      <c r="B306" s="179">
        <v>249</v>
      </c>
    </row>
    <row r="307" spans="1:2" ht="15.75" customHeight="1">
      <c r="A307" s="174" t="s">
        <v>549</v>
      </c>
      <c r="B307" s="179">
        <v>249</v>
      </c>
    </row>
    <row r="308" spans="1:2" ht="15.75" customHeight="1">
      <c r="A308" s="174" t="s">
        <v>550</v>
      </c>
      <c r="B308" s="179">
        <v>2156</v>
      </c>
    </row>
    <row r="309" spans="1:2" ht="15.75" customHeight="1">
      <c r="A309" s="174" t="s">
        <v>551</v>
      </c>
      <c r="B309" s="179">
        <v>2156</v>
      </c>
    </row>
    <row r="310" spans="1:2" s="167" customFormat="1" ht="15.75" customHeight="1">
      <c r="A310" s="169" t="s">
        <v>656</v>
      </c>
      <c r="B310" s="180">
        <v>36432</v>
      </c>
    </row>
    <row r="311" spans="1:2" ht="15.75" customHeight="1">
      <c r="A311" s="174" t="s">
        <v>249</v>
      </c>
      <c r="B311" s="179">
        <v>954</v>
      </c>
    </row>
    <row r="312" spans="1:2" ht="15.75" customHeight="1">
      <c r="A312" s="174" t="s">
        <v>247</v>
      </c>
      <c r="B312" s="179">
        <v>246</v>
      </c>
    </row>
    <row r="313" spans="1:2" ht="15.75" customHeight="1">
      <c r="A313" s="174" t="s">
        <v>552</v>
      </c>
      <c r="B313" s="179">
        <v>98</v>
      </c>
    </row>
    <row r="314" spans="1:2" ht="15.75" customHeight="1">
      <c r="A314" s="174" t="s">
        <v>212</v>
      </c>
      <c r="B314" s="179">
        <v>610</v>
      </c>
    </row>
    <row r="315" spans="1:2" ht="15.75" customHeight="1">
      <c r="A315" s="174" t="s">
        <v>88</v>
      </c>
      <c r="B315" s="179">
        <v>380</v>
      </c>
    </row>
    <row r="316" spans="1:2" ht="15.75" customHeight="1">
      <c r="A316" s="174" t="s">
        <v>65</v>
      </c>
      <c r="B316" s="179">
        <v>380</v>
      </c>
    </row>
    <row r="317" spans="1:2" ht="15.75" customHeight="1">
      <c r="A317" s="174" t="s">
        <v>60</v>
      </c>
      <c r="B317" s="179">
        <v>14710</v>
      </c>
    </row>
    <row r="318" spans="1:2" ht="15.75" customHeight="1">
      <c r="A318" s="174" t="s">
        <v>40</v>
      </c>
      <c r="B318" s="179">
        <v>21</v>
      </c>
    </row>
    <row r="319" spans="1:2" ht="15.75" customHeight="1">
      <c r="A319" s="174" t="s">
        <v>248</v>
      </c>
      <c r="B319" s="179">
        <v>13339</v>
      </c>
    </row>
    <row r="320" spans="1:2" ht="15.75" customHeight="1">
      <c r="A320" s="174" t="s">
        <v>167</v>
      </c>
      <c r="B320" s="179">
        <v>1350</v>
      </c>
    </row>
    <row r="321" spans="1:2" ht="15.75" customHeight="1">
      <c r="A321" s="174" t="s">
        <v>109</v>
      </c>
      <c r="B321" s="179">
        <v>9740</v>
      </c>
    </row>
    <row r="322" spans="1:2" ht="15.75" customHeight="1">
      <c r="A322" s="174" t="s">
        <v>291</v>
      </c>
      <c r="B322" s="179">
        <v>6100</v>
      </c>
    </row>
    <row r="323" spans="1:2" ht="15.75" customHeight="1">
      <c r="A323" s="174" t="s">
        <v>195</v>
      </c>
      <c r="B323" s="179">
        <v>3640</v>
      </c>
    </row>
    <row r="324" spans="1:2" ht="15.75" customHeight="1">
      <c r="A324" s="174" t="s">
        <v>246</v>
      </c>
      <c r="B324" s="179">
        <v>506</v>
      </c>
    </row>
    <row r="325" spans="1:2" ht="15.75" customHeight="1">
      <c r="A325" s="174" t="s">
        <v>553</v>
      </c>
      <c r="B325" s="179">
        <v>483</v>
      </c>
    </row>
    <row r="326" spans="1:2" ht="15.75" customHeight="1">
      <c r="A326" s="174" t="s">
        <v>238</v>
      </c>
      <c r="B326" s="179">
        <v>23</v>
      </c>
    </row>
    <row r="327" spans="1:2" ht="15.75" customHeight="1">
      <c r="A327" s="174" t="s">
        <v>754</v>
      </c>
      <c r="B327" s="179">
        <v>8895</v>
      </c>
    </row>
    <row r="328" spans="1:2" ht="15.75" customHeight="1">
      <c r="A328" s="174" t="s">
        <v>256</v>
      </c>
      <c r="B328" s="179">
        <v>8774</v>
      </c>
    </row>
    <row r="329" spans="1:2" ht="15.75" customHeight="1">
      <c r="A329" s="174" t="s">
        <v>755</v>
      </c>
      <c r="B329" s="179">
        <v>121</v>
      </c>
    </row>
    <row r="330" spans="1:2" ht="15.75" customHeight="1">
      <c r="A330" s="174" t="s">
        <v>98</v>
      </c>
      <c r="B330" s="179">
        <v>120</v>
      </c>
    </row>
    <row r="331" spans="1:2" ht="15.75" customHeight="1">
      <c r="A331" s="174" t="s">
        <v>333</v>
      </c>
      <c r="B331" s="179">
        <v>120</v>
      </c>
    </row>
    <row r="332" spans="1:2" ht="15.75" customHeight="1">
      <c r="A332" s="174" t="s">
        <v>87</v>
      </c>
      <c r="B332" s="179">
        <v>393</v>
      </c>
    </row>
    <row r="333" spans="1:2" ht="15.75" customHeight="1">
      <c r="A333" s="174" t="s">
        <v>756</v>
      </c>
      <c r="B333" s="179">
        <v>393</v>
      </c>
    </row>
    <row r="334" spans="1:2" ht="15.75" customHeight="1">
      <c r="A334" s="174" t="s">
        <v>94</v>
      </c>
      <c r="B334" s="179">
        <v>734</v>
      </c>
    </row>
    <row r="335" spans="1:2" ht="15.75" customHeight="1">
      <c r="A335" s="174" t="s">
        <v>85</v>
      </c>
      <c r="B335" s="179">
        <v>734</v>
      </c>
    </row>
    <row r="336" spans="1:2" s="167" customFormat="1" ht="15.75" customHeight="1">
      <c r="A336" s="169" t="s">
        <v>657</v>
      </c>
      <c r="B336" s="180">
        <v>26799</v>
      </c>
    </row>
    <row r="337" spans="1:2" ht="15.75" customHeight="1">
      <c r="A337" s="174" t="s">
        <v>276</v>
      </c>
      <c r="B337" s="179">
        <v>3658</v>
      </c>
    </row>
    <row r="338" spans="1:2" ht="15.75" customHeight="1">
      <c r="A338" s="174" t="s">
        <v>247</v>
      </c>
      <c r="B338" s="179">
        <v>536</v>
      </c>
    </row>
    <row r="339" spans="1:2" ht="15.75" customHeight="1">
      <c r="A339" s="174" t="s">
        <v>327</v>
      </c>
      <c r="B339" s="179">
        <v>1924</v>
      </c>
    </row>
    <row r="340" spans="1:2" ht="15.75" customHeight="1">
      <c r="A340" s="174" t="s">
        <v>49</v>
      </c>
      <c r="B340" s="179">
        <v>75</v>
      </c>
    </row>
    <row r="341" spans="1:2" ht="15.75" customHeight="1">
      <c r="A341" s="174" t="s">
        <v>757</v>
      </c>
      <c r="B341" s="179">
        <v>43</v>
      </c>
    </row>
    <row r="342" spans="1:2" ht="15.75" customHeight="1">
      <c r="A342" s="174" t="s">
        <v>292</v>
      </c>
      <c r="B342" s="179">
        <v>79</v>
      </c>
    </row>
    <row r="343" spans="1:2" ht="15.75" customHeight="1">
      <c r="A343" s="174" t="s">
        <v>200</v>
      </c>
      <c r="B343" s="179">
        <v>1001</v>
      </c>
    </row>
    <row r="344" spans="1:2" ht="15.75" customHeight="1">
      <c r="A344" s="174" t="s">
        <v>156</v>
      </c>
      <c r="B344" s="179">
        <v>60</v>
      </c>
    </row>
    <row r="345" spans="1:2" ht="15.75" customHeight="1">
      <c r="A345" s="174" t="s">
        <v>326</v>
      </c>
      <c r="B345" s="179">
        <v>60</v>
      </c>
    </row>
    <row r="346" spans="1:2" ht="15.75" customHeight="1">
      <c r="A346" s="174" t="s">
        <v>210</v>
      </c>
      <c r="B346" s="179">
        <v>11755</v>
      </c>
    </row>
    <row r="347" spans="1:2" ht="15.75" customHeight="1">
      <c r="A347" s="174" t="s">
        <v>497</v>
      </c>
      <c r="B347" s="179">
        <v>1224</v>
      </c>
    </row>
    <row r="348" spans="1:2" ht="15.75" customHeight="1">
      <c r="A348" s="174" t="s">
        <v>295</v>
      </c>
      <c r="B348" s="179">
        <v>10531</v>
      </c>
    </row>
    <row r="349" spans="1:2" ht="15.75" customHeight="1">
      <c r="A349" s="174" t="s">
        <v>150</v>
      </c>
      <c r="B349" s="179">
        <v>10272</v>
      </c>
    </row>
    <row r="350" spans="1:2" ht="15.75" customHeight="1">
      <c r="A350" s="174" t="s">
        <v>31</v>
      </c>
      <c r="B350" s="179">
        <v>10272</v>
      </c>
    </row>
    <row r="351" spans="1:2" ht="15.75" customHeight="1">
      <c r="A351" s="174" t="s">
        <v>23</v>
      </c>
      <c r="B351" s="179">
        <v>648</v>
      </c>
    </row>
    <row r="352" spans="1:2" ht="15.75" customHeight="1">
      <c r="A352" s="174" t="s">
        <v>198</v>
      </c>
      <c r="B352" s="179">
        <v>648</v>
      </c>
    </row>
    <row r="353" spans="1:2" ht="15.75" customHeight="1">
      <c r="A353" s="174" t="s">
        <v>179</v>
      </c>
      <c r="B353" s="179">
        <v>406</v>
      </c>
    </row>
    <row r="354" spans="1:2" ht="15.75" customHeight="1">
      <c r="A354" s="174" t="s">
        <v>345</v>
      </c>
      <c r="B354" s="179">
        <v>406</v>
      </c>
    </row>
    <row r="355" spans="1:2" s="167" customFormat="1" ht="15.75" customHeight="1">
      <c r="A355" s="169" t="s">
        <v>658</v>
      </c>
      <c r="B355" s="180">
        <v>130510</v>
      </c>
    </row>
    <row r="356" spans="1:2" ht="15.75" customHeight="1">
      <c r="A356" s="174" t="s">
        <v>758</v>
      </c>
      <c r="B356" s="179">
        <v>46331</v>
      </c>
    </row>
    <row r="357" spans="1:2" ht="15.75" customHeight="1">
      <c r="A357" s="174" t="s">
        <v>247</v>
      </c>
      <c r="B357" s="179">
        <v>1501</v>
      </c>
    </row>
    <row r="358" spans="1:2" ht="15.75" customHeight="1">
      <c r="A358" s="174" t="s">
        <v>266</v>
      </c>
      <c r="B358" s="179">
        <v>10410</v>
      </c>
    </row>
    <row r="359" spans="1:2" ht="15.75" customHeight="1">
      <c r="A359" s="174" t="s">
        <v>271</v>
      </c>
      <c r="B359" s="179">
        <v>886</v>
      </c>
    </row>
    <row r="360" spans="1:2" ht="15.75" customHeight="1">
      <c r="A360" s="174" t="s">
        <v>286</v>
      </c>
      <c r="B360" s="179">
        <v>381</v>
      </c>
    </row>
    <row r="361" spans="1:2" ht="15.75" customHeight="1">
      <c r="A361" s="174" t="s">
        <v>759</v>
      </c>
      <c r="B361" s="179">
        <v>222</v>
      </c>
    </row>
    <row r="362" spans="1:2" ht="15.75" customHeight="1">
      <c r="A362" s="174" t="s">
        <v>760</v>
      </c>
      <c r="B362" s="179">
        <v>600</v>
      </c>
    </row>
    <row r="363" spans="1:2" ht="15.75" customHeight="1">
      <c r="A363" s="174" t="s">
        <v>498</v>
      </c>
      <c r="B363" s="179">
        <v>70</v>
      </c>
    </row>
    <row r="364" spans="1:2" ht="15.75" customHeight="1">
      <c r="A364" s="174" t="s">
        <v>761</v>
      </c>
      <c r="B364" s="179">
        <v>14352</v>
      </c>
    </row>
    <row r="365" spans="1:2" ht="15.75" customHeight="1">
      <c r="A365" s="174" t="s">
        <v>762</v>
      </c>
      <c r="B365" s="179">
        <v>1863</v>
      </c>
    </row>
    <row r="366" spans="1:2" ht="15.75" customHeight="1">
      <c r="A366" s="174" t="s">
        <v>763</v>
      </c>
      <c r="B366" s="179">
        <v>311</v>
      </c>
    </row>
    <row r="367" spans="1:2" ht="15.75" customHeight="1">
      <c r="A367" s="174" t="s">
        <v>305</v>
      </c>
      <c r="B367" s="179">
        <v>10543</v>
      </c>
    </row>
    <row r="368" spans="1:2" ht="15.75" customHeight="1">
      <c r="A368" s="174" t="s">
        <v>764</v>
      </c>
      <c r="B368" s="179">
        <v>16</v>
      </c>
    </row>
    <row r="369" spans="1:2" ht="15.75" customHeight="1">
      <c r="A369" s="174" t="s">
        <v>285</v>
      </c>
      <c r="B369" s="179">
        <v>244</v>
      </c>
    </row>
    <row r="370" spans="1:2" ht="15.75" customHeight="1">
      <c r="A370" s="174" t="s">
        <v>108</v>
      </c>
      <c r="B370" s="179">
        <v>371</v>
      </c>
    </row>
    <row r="371" spans="1:2" ht="15.75" customHeight="1">
      <c r="A371" s="174" t="s">
        <v>765</v>
      </c>
      <c r="B371" s="179">
        <v>3859</v>
      </c>
    </row>
    <row r="372" spans="1:2" ht="15.75" customHeight="1">
      <c r="A372" s="174" t="s">
        <v>766</v>
      </c>
      <c r="B372" s="179">
        <v>702</v>
      </c>
    </row>
    <row r="373" spans="1:2" ht="15.75" customHeight="1">
      <c r="A373" s="174" t="s">
        <v>554</v>
      </c>
      <c r="B373" s="179">
        <v>12774</v>
      </c>
    </row>
    <row r="374" spans="1:2" ht="15.75" customHeight="1">
      <c r="A374" s="174" t="s">
        <v>247</v>
      </c>
      <c r="B374" s="179">
        <v>492</v>
      </c>
    </row>
    <row r="375" spans="1:2" ht="15.75" customHeight="1">
      <c r="A375" s="174" t="s">
        <v>555</v>
      </c>
      <c r="B375" s="179">
        <v>1622</v>
      </c>
    </row>
    <row r="376" spans="1:2" ht="15.75" customHeight="1">
      <c r="A376" s="174" t="s">
        <v>767</v>
      </c>
      <c r="B376" s="179">
        <v>2181</v>
      </c>
    </row>
    <row r="377" spans="1:2" ht="15.75" customHeight="1">
      <c r="A377" s="174" t="s">
        <v>36</v>
      </c>
      <c r="B377" s="179">
        <v>1290</v>
      </c>
    </row>
    <row r="378" spans="1:2" ht="15.75" customHeight="1">
      <c r="A378" s="174" t="s">
        <v>84</v>
      </c>
      <c r="B378" s="179">
        <v>4606</v>
      </c>
    </row>
    <row r="379" spans="1:2" ht="15.75" customHeight="1">
      <c r="A379" s="174" t="s">
        <v>556</v>
      </c>
      <c r="B379" s="179">
        <v>30</v>
      </c>
    </row>
    <row r="380" spans="1:2" ht="15.75" customHeight="1">
      <c r="A380" s="174" t="s">
        <v>768</v>
      </c>
      <c r="B380" s="179">
        <v>736</v>
      </c>
    </row>
    <row r="381" spans="1:2" ht="15.75" customHeight="1">
      <c r="A381" s="174" t="s">
        <v>769</v>
      </c>
      <c r="B381" s="179">
        <v>14</v>
      </c>
    </row>
    <row r="382" spans="1:2" ht="15.75" customHeight="1">
      <c r="A382" s="174" t="s">
        <v>557</v>
      </c>
      <c r="B382" s="179">
        <v>14</v>
      </c>
    </row>
    <row r="383" spans="1:2" ht="15.75" customHeight="1">
      <c r="A383" s="174" t="s">
        <v>770</v>
      </c>
      <c r="B383" s="179">
        <v>50</v>
      </c>
    </row>
    <row r="384" spans="1:2" ht="15.75" customHeight="1">
      <c r="A384" s="174" t="s">
        <v>771</v>
      </c>
      <c r="B384" s="179">
        <v>1573</v>
      </c>
    </row>
    <row r="385" spans="1:2" ht="15.75" customHeight="1">
      <c r="A385" s="174" t="s">
        <v>772</v>
      </c>
      <c r="B385" s="179">
        <v>3</v>
      </c>
    </row>
    <row r="386" spans="1:2" ht="15.75" customHeight="1">
      <c r="A386" s="174" t="s">
        <v>558</v>
      </c>
      <c r="B386" s="179">
        <v>163</v>
      </c>
    </row>
    <row r="387" spans="1:2" ht="15.75" customHeight="1">
      <c r="A387" s="174" t="s">
        <v>1</v>
      </c>
      <c r="B387" s="179">
        <v>21613</v>
      </c>
    </row>
    <row r="388" spans="1:2" ht="15.75" customHeight="1">
      <c r="A388" s="174" t="s">
        <v>247</v>
      </c>
      <c r="B388" s="179">
        <v>906</v>
      </c>
    </row>
    <row r="389" spans="1:2" ht="15.75" customHeight="1">
      <c r="A389" s="174" t="s">
        <v>319</v>
      </c>
      <c r="B389" s="179">
        <v>3000</v>
      </c>
    </row>
    <row r="390" spans="1:2" ht="15.75" customHeight="1">
      <c r="A390" s="174" t="s">
        <v>499</v>
      </c>
      <c r="B390" s="179">
        <v>100</v>
      </c>
    </row>
    <row r="391" spans="1:2" ht="15.75" customHeight="1">
      <c r="A391" s="174" t="s">
        <v>311</v>
      </c>
      <c r="B391" s="179">
        <v>904</v>
      </c>
    </row>
    <row r="392" spans="1:2" ht="15.75" customHeight="1">
      <c r="A392" s="174" t="s">
        <v>289</v>
      </c>
      <c r="B392" s="179">
        <v>593</v>
      </c>
    </row>
    <row r="393" spans="1:2" ht="15.75" customHeight="1">
      <c r="A393" s="174" t="s">
        <v>500</v>
      </c>
      <c r="B393" s="179">
        <v>50</v>
      </c>
    </row>
    <row r="394" spans="1:2" ht="15.75" customHeight="1">
      <c r="A394" s="174" t="s">
        <v>157</v>
      </c>
      <c r="B394" s="179">
        <v>478</v>
      </c>
    </row>
    <row r="395" spans="1:2" ht="15.75" customHeight="1">
      <c r="A395" s="174" t="s">
        <v>282</v>
      </c>
      <c r="B395" s="179">
        <v>600</v>
      </c>
    </row>
    <row r="396" spans="1:2" ht="15.75" customHeight="1">
      <c r="A396" s="174" t="s">
        <v>773</v>
      </c>
      <c r="B396" s="179">
        <v>5124</v>
      </c>
    </row>
    <row r="397" spans="1:2" ht="15.75" customHeight="1">
      <c r="A397" s="174" t="s">
        <v>304</v>
      </c>
      <c r="B397" s="179">
        <v>5264</v>
      </c>
    </row>
    <row r="398" spans="1:2" ht="15.75" customHeight="1">
      <c r="A398" s="174" t="s">
        <v>559</v>
      </c>
      <c r="B398" s="179">
        <v>1908</v>
      </c>
    </row>
    <row r="399" spans="1:2" ht="15.75" customHeight="1">
      <c r="A399" s="174" t="s">
        <v>126</v>
      </c>
      <c r="B399" s="179">
        <v>507</v>
      </c>
    </row>
    <row r="400" spans="1:2" ht="15.75" customHeight="1">
      <c r="A400" s="174" t="s">
        <v>48</v>
      </c>
      <c r="B400" s="179">
        <v>2179</v>
      </c>
    </row>
    <row r="401" spans="1:2" ht="15.75" customHeight="1">
      <c r="A401" s="174" t="s">
        <v>171</v>
      </c>
      <c r="B401" s="179">
        <v>37133</v>
      </c>
    </row>
    <row r="402" spans="1:2" ht="15.75" customHeight="1">
      <c r="A402" s="174" t="s">
        <v>247</v>
      </c>
      <c r="B402" s="179">
        <v>164</v>
      </c>
    </row>
    <row r="403" spans="1:2" ht="15.75" customHeight="1">
      <c r="A403" s="174" t="s">
        <v>30</v>
      </c>
      <c r="B403" s="179">
        <v>241</v>
      </c>
    </row>
    <row r="404" spans="1:2" ht="15.75" customHeight="1">
      <c r="A404" s="174" t="s">
        <v>310</v>
      </c>
      <c r="B404" s="179">
        <v>5730</v>
      </c>
    </row>
    <row r="405" spans="1:2" ht="15.75" customHeight="1">
      <c r="A405" s="174" t="s">
        <v>263</v>
      </c>
      <c r="B405" s="179">
        <v>16887</v>
      </c>
    </row>
    <row r="406" spans="1:2" ht="15.75" customHeight="1">
      <c r="A406" s="174" t="s">
        <v>211</v>
      </c>
      <c r="B406" s="179">
        <v>8937</v>
      </c>
    </row>
    <row r="407" spans="1:2" ht="15.75" customHeight="1">
      <c r="A407" s="174" t="s">
        <v>146</v>
      </c>
      <c r="B407" s="179">
        <v>4008</v>
      </c>
    </row>
    <row r="408" spans="1:2" ht="15.75" customHeight="1">
      <c r="A408" s="174" t="s">
        <v>177</v>
      </c>
      <c r="B408" s="179">
        <v>176</v>
      </c>
    </row>
    <row r="409" spans="1:2" ht="15.75" customHeight="1">
      <c r="A409" s="174" t="s">
        <v>226</v>
      </c>
      <c r="B409" s="179">
        <v>990</v>
      </c>
    </row>
    <row r="410" spans="1:2" ht="15.75" customHeight="1">
      <c r="A410" s="174" t="s">
        <v>281</v>
      </c>
      <c r="B410" s="179">
        <v>6921</v>
      </c>
    </row>
    <row r="411" spans="1:2" ht="15.75" customHeight="1">
      <c r="A411" s="174" t="s">
        <v>116</v>
      </c>
      <c r="B411" s="179">
        <v>6884</v>
      </c>
    </row>
    <row r="412" spans="1:2" ht="15.75" customHeight="1">
      <c r="A412" s="174" t="s">
        <v>269</v>
      </c>
      <c r="B412" s="179">
        <v>37</v>
      </c>
    </row>
    <row r="413" spans="1:2" ht="15.75" customHeight="1">
      <c r="A413" s="174" t="s">
        <v>257</v>
      </c>
      <c r="B413" s="179">
        <v>5724</v>
      </c>
    </row>
    <row r="414" spans="1:2" ht="15.75" customHeight="1">
      <c r="A414" s="174" t="s">
        <v>20</v>
      </c>
      <c r="B414" s="179">
        <v>1891</v>
      </c>
    </row>
    <row r="415" spans="1:2" ht="15.75" customHeight="1">
      <c r="A415" s="174" t="s">
        <v>151</v>
      </c>
      <c r="B415" s="179">
        <v>3833</v>
      </c>
    </row>
    <row r="416" spans="1:2" ht="15.75" customHeight="1">
      <c r="A416" s="174" t="s">
        <v>560</v>
      </c>
      <c r="B416" s="179">
        <v>14</v>
      </c>
    </row>
    <row r="417" spans="1:2" ht="15.75" customHeight="1">
      <c r="A417" s="174" t="s">
        <v>561</v>
      </c>
      <c r="B417" s="179">
        <v>14</v>
      </c>
    </row>
    <row r="418" spans="1:2" s="167" customFormat="1" ht="15.75" customHeight="1">
      <c r="A418" s="169" t="s">
        <v>659</v>
      </c>
      <c r="B418" s="180">
        <v>49547</v>
      </c>
    </row>
    <row r="419" spans="1:2" ht="15.75" customHeight="1">
      <c r="A419" s="174" t="s">
        <v>12</v>
      </c>
      <c r="B419" s="179">
        <v>9067</v>
      </c>
    </row>
    <row r="420" spans="1:2" ht="15.75" customHeight="1">
      <c r="A420" s="174" t="s">
        <v>247</v>
      </c>
      <c r="B420" s="179">
        <v>346</v>
      </c>
    </row>
    <row r="421" spans="1:2" ht="15.75" customHeight="1">
      <c r="A421" s="174" t="s">
        <v>181</v>
      </c>
      <c r="B421" s="179">
        <v>1286</v>
      </c>
    </row>
    <row r="422" spans="1:2" ht="15.75" customHeight="1">
      <c r="A422" s="174" t="s">
        <v>259</v>
      </c>
      <c r="B422" s="179">
        <v>4563</v>
      </c>
    </row>
    <row r="423" spans="1:2" ht="15.75" customHeight="1">
      <c r="A423" s="174" t="s">
        <v>4</v>
      </c>
      <c r="B423" s="179">
        <v>936</v>
      </c>
    </row>
    <row r="424" spans="1:2" ht="15.75" customHeight="1">
      <c r="A424" s="174" t="s">
        <v>176</v>
      </c>
      <c r="B424" s="179">
        <v>1936</v>
      </c>
    </row>
    <row r="425" spans="1:2" ht="15.75" customHeight="1">
      <c r="A425" s="174" t="s">
        <v>118</v>
      </c>
      <c r="B425" s="179">
        <v>881</v>
      </c>
    </row>
    <row r="426" spans="1:2" ht="15.75" customHeight="1">
      <c r="A426" s="174" t="s">
        <v>67</v>
      </c>
      <c r="B426" s="179">
        <v>881</v>
      </c>
    </row>
    <row r="427" spans="1:2" ht="15.75" customHeight="1">
      <c r="A427" s="174" t="s">
        <v>323</v>
      </c>
      <c r="B427" s="179">
        <v>37910</v>
      </c>
    </row>
    <row r="428" spans="1:2" ht="15.75" customHeight="1">
      <c r="A428" s="174" t="s">
        <v>280</v>
      </c>
      <c r="B428" s="179">
        <v>22377</v>
      </c>
    </row>
    <row r="429" spans="1:2" ht="15.75" customHeight="1">
      <c r="A429" s="174" t="s">
        <v>19</v>
      </c>
      <c r="B429" s="179">
        <v>15533</v>
      </c>
    </row>
    <row r="430" spans="1:2" ht="15.75" customHeight="1">
      <c r="A430" s="174" t="s">
        <v>774</v>
      </c>
      <c r="B430" s="179">
        <v>1689</v>
      </c>
    </row>
    <row r="431" spans="1:2" ht="15.75" customHeight="1">
      <c r="A431" s="174" t="s">
        <v>775</v>
      </c>
      <c r="B431" s="179">
        <v>1689</v>
      </c>
    </row>
    <row r="432" spans="1:2" s="167" customFormat="1" ht="15.75" customHeight="1">
      <c r="A432" s="169" t="s">
        <v>800</v>
      </c>
      <c r="B432" s="180">
        <v>2546</v>
      </c>
    </row>
    <row r="433" spans="1:2" ht="15.75" customHeight="1">
      <c r="A433" s="174" t="s">
        <v>562</v>
      </c>
      <c r="B433" s="179">
        <v>138</v>
      </c>
    </row>
    <row r="434" spans="1:2" ht="15.75" customHeight="1">
      <c r="A434" s="174" t="s">
        <v>563</v>
      </c>
      <c r="B434" s="179">
        <v>138</v>
      </c>
    </row>
    <row r="435" spans="1:2" ht="15.75" customHeight="1">
      <c r="A435" s="174" t="s">
        <v>296</v>
      </c>
      <c r="B435" s="179">
        <v>833</v>
      </c>
    </row>
    <row r="436" spans="1:2" ht="15.75" customHeight="1">
      <c r="A436" s="174" t="s">
        <v>247</v>
      </c>
      <c r="B436" s="179">
        <v>439</v>
      </c>
    </row>
    <row r="437" spans="1:2" ht="15.75" customHeight="1">
      <c r="A437" s="174" t="s">
        <v>255</v>
      </c>
      <c r="B437" s="179">
        <v>35</v>
      </c>
    </row>
    <row r="438" spans="1:2" ht="15.75" customHeight="1">
      <c r="A438" s="174" t="s">
        <v>564</v>
      </c>
      <c r="B438" s="179">
        <v>359</v>
      </c>
    </row>
    <row r="439" spans="1:2" ht="15.75" customHeight="1">
      <c r="A439" s="174" t="s">
        <v>63</v>
      </c>
      <c r="B439" s="179">
        <v>315</v>
      </c>
    </row>
    <row r="440" spans="1:2" ht="15.75" customHeight="1">
      <c r="A440" s="174" t="s">
        <v>247</v>
      </c>
      <c r="B440" s="179">
        <v>270</v>
      </c>
    </row>
    <row r="441" spans="1:2" ht="15.75" customHeight="1">
      <c r="A441" s="174" t="s">
        <v>191</v>
      </c>
      <c r="B441" s="179">
        <v>45</v>
      </c>
    </row>
    <row r="442" spans="1:2" ht="15.75" customHeight="1">
      <c r="A442" s="174" t="s">
        <v>185</v>
      </c>
      <c r="B442" s="179">
        <v>1210</v>
      </c>
    </row>
    <row r="443" spans="1:2" ht="15.75" customHeight="1">
      <c r="A443" s="174" t="s">
        <v>74</v>
      </c>
      <c r="B443" s="179">
        <v>295</v>
      </c>
    </row>
    <row r="444" spans="1:2" ht="15.75" customHeight="1">
      <c r="A444" s="174" t="s">
        <v>776</v>
      </c>
      <c r="B444" s="179">
        <v>915</v>
      </c>
    </row>
    <row r="445" spans="1:2" ht="15.75" customHeight="1">
      <c r="A445" s="174" t="s">
        <v>777</v>
      </c>
      <c r="B445" s="179">
        <v>50</v>
      </c>
    </row>
    <row r="446" spans="1:2" ht="15.75" customHeight="1">
      <c r="A446" s="174" t="s">
        <v>778</v>
      </c>
      <c r="B446" s="179">
        <v>50</v>
      </c>
    </row>
    <row r="447" spans="1:2" s="167" customFormat="1" ht="15.75" customHeight="1">
      <c r="A447" s="169" t="s">
        <v>661</v>
      </c>
      <c r="B447" s="180">
        <v>1328</v>
      </c>
    </row>
    <row r="448" spans="1:2" ht="15.75" customHeight="1">
      <c r="A448" s="174" t="s">
        <v>92</v>
      </c>
      <c r="B448" s="179">
        <v>1073</v>
      </c>
    </row>
    <row r="449" spans="1:2" ht="15.75" customHeight="1">
      <c r="A449" s="174" t="s">
        <v>247</v>
      </c>
      <c r="B449" s="179">
        <v>261</v>
      </c>
    </row>
    <row r="450" spans="1:2" ht="15.75" customHeight="1">
      <c r="A450" s="174" t="s">
        <v>101</v>
      </c>
      <c r="B450" s="179">
        <v>812</v>
      </c>
    </row>
    <row r="451" spans="1:2" ht="15.75" customHeight="1">
      <c r="A451" s="174" t="s">
        <v>184</v>
      </c>
      <c r="B451" s="179">
        <v>132</v>
      </c>
    </row>
    <row r="452" spans="1:2" ht="15.75" customHeight="1">
      <c r="A452" s="174" t="s">
        <v>34</v>
      </c>
      <c r="B452" s="179">
        <v>132</v>
      </c>
    </row>
    <row r="453" spans="1:2" ht="15.75" customHeight="1">
      <c r="A453" s="174" t="s">
        <v>779</v>
      </c>
      <c r="B453" s="179">
        <v>123</v>
      </c>
    </row>
    <row r="454" spans="1:2" ht="15.75" customHeight="1">
      <c r="A454" s="174" t="s">
        <v>780</v>
      </c>
      <c r="B454" s="179">
        <v>123</v>
      </c>
    </row>
    <row r="455" spans="1:2" s="167" customFormat="1" ht="15.75" customHeight="1">
      <c r="A455" s="169" t="s">
        <v>662</v>
      </c>
      <c r="B455" s="180">
        <v>63</v>
      </c>
    </row>
    <row r="456" spans="1:2" ht="15.75" customHeight="1">
      <c r="A456" s="174" t="s">
        <v>781</v>
      </c>
      <c r="B456" s="179">
        <v>63</v>
      </c>
    </row>
    <row r="457" spans="1:2" ht="15.75" customHeight="1">
      <c r="A457" s="174" t="s">
        <v>782</v>
      </c>
      <c r="B457" s="179">
        <v>63</v>
      </c>
    </row>
    <row r="458" spans="1:2" s="167" customFormat="1" ht="15.75" customHeight="1">
      <c r="A458" s="169" t="s">
        <v>663</v>
      </c>
      <c r="B458" s="180">
        <v>6442</v>
      </c>
    </row>
    <row r="459" spans="1:2" ht="15.75" customHeight="1">
      <c r="A459" s="174" t="s">
        <v>565</v>
      </c>
      <c r="B459" s="179">
        <v>6059</v>
      </c>
    </row>
    <row r="460" spans="1:2" ht="15.75" customHeight="1">
      <c r="A460" s="174" t="s">
        <v>247</v>
      </c>
      <c r="B460" s="179">
        <v>921</v>
      </c>
    </row>
    <row r="461" spans="1:2" ht="15.75" customHeight="1">
      <c r="A461" s="174" t="s">
        <v>566</v>
      </c>
      <c r="B461" s="179">
        <v>41</v>
      </c>
    </row>
    <row r="462" spans="1:2" ht="15.75" customHeight="1">
      <c r="A462" s="174" t="s">
        <v>783</v>
      </c>
      <c r="B462" s="179">
        <v>2483</v>
      </c>
    </row>
    <row r="463" spans="1:2" ht="15.75" customHeight="1">
      <c r="A463" s="174" t="s">
        <v>784</v>
      </c>
      <c r="B463" s="179">
        <v>200</v>
      </c>
    </row>
    <row r="464" spans="1:2" ht="15.75" customHeight="1">
      <c r="A464" s="174" t="s">
        <v>266</v>
      </c>
      <c r="B464" s="179">
        <v>2414</v>
      </c>
    </row>
    <row r="465" spans="1:2" ht="15.75" customHeight="1">
      <c r="A465" s="174" t="s">
        <v>130</v>
      </c>
      <c r="B465" s="179">
        <v>383</v>
      </c>
    </row>
    <row r="466" spans="1:2" ht="15.75" customHeight="1">
      <c r="A466" s="174" t="s">
        <v>180</v>
      </c>
      <c r="B466" s="179">
        <v>73</v>
      </c>
    </row>
    <row r="467" spans="1:2" ht="15.75" customHeight="1">
      <c r="A467" s="174" t="s">
        <v>322</v>
      </c>
      <c r="B467" s="179">
        <v>195</v>
      </c>
    </row>
    <row r="468" spans="1:2" ht="15.75" customHeight="1">
      <c r="A468" s="174" t="s">
        <v>785</v>
      </c>
      <c r="B468" s="179">
        <v>115</v>
      </c>
    </row>
    <row r="469" spans="1:2" s="167" customFormat="1" ht="15.75" customHeight="1">
      <c r="A469" s="169" t="s">
        <v>664</v>
      </c>
      <c r="B469" s="180">
        <v>34005</v>
      </c>
    </row>
    <row r="470" spans="1:2" ht="15.75" customHeight="1">
      <c r="A470" s="174" t="s">
        <v>6</v>
      </c>
      <c r="B470" s="179">
        <v>17013</v>
      </c>
    </row>
    <row r="471" spans="1:2" ht="15.75" customHeight="1">
      <c r="A471" s="174" t="s">
        <v>140</v>
      </c>
      <c r="B471" s="179">
        <v>3548</v>
      </c>
    </row>
    <row r="472" spans="1:2" ht="15.75" customHeight="1">
      <c r="A472" s="174" t="s">
        <v>79</v>
      </c>
      <c r="B472" s="179">
        <v>238</v>
      </c>
    </row>
    <row r="473" spans="1:2" ht="15.75" customHeight="1">
      <c r="A473" s="174" t="s">
        <v>501</v>
      </c>
      <c r="B473" s="179">
        <v>1245</v>
      </c>
    </row>
    <row r="474" spans="1:2" ht="15.75" customHeight="1">
      <c r="A474" s="174" t="s">
        <v>786</v>
      </c>
      <c r="B474" s="179">
        <v>114</v>
      </c>
    </row>
    <row r="475" spans="1:2" ht="15.75" customHeight="1">
      <c r="A475" s="174" t="s">
        <v>313</v>
      </c>
      <c r="B475" s="179">
        <v>11868</v>
      </c>
    </row>
    <row r="476" spans="1:2" ht="15.75" customHeight="1">
      <c r="A476" s="174" t="s">
        <v>57</v>
      </c>
      <c r="B476" s="179">
        <v>16239</v>
      </c>
    </row>
    <row r="477" spans="1:2" ht="15.75" customHeight="1">
      <c r="A477" s="174" t="s">
        <v>348</v>
      </c>
      <c r="B477" s="179">
        <v>16239</v>
      </c>
    </row>
    <row r="478" spans="1:2" ht="15.75" customHeight="1">
      <c r="A478" s="174" t="s">
        <v>161</v>
      </c>
      <c r="B478" s="179">
        <v>753</v>
      </c>
    </row>
    <row r="479" spans="1:2" ht="15.75" customHeight="1">
      <c r="A479" s="174" t="s">
        <v>33</v>
      </c>
      <c r="B479" s="179">
        <v>753</v>
      </c>
    </row>
    <row r="480" spans="1:2" s="167" customFormat="1" ht="15.75" customHeight="1">
      <c r="A480" s="169" t="s">
        <v>665</v>
      </c>
      <c r="B480" s="180">
        <v>282</v>
      </c>
    </row>
    <row r="481" spans="1:2" ht="15.75" customHeight="1">
      <c r="A481" s="174" t="s">
        <v>787</v>
      </c>
      <c r="B481" s="179">
        <v>282</v>
      </c>
    </row>
    <row r="482" spans="1:2" ht="14.25">
      <c r="A482" s="174" t="s">
        <v>788</v>
      </c>
      <c r="B482" s="179">
        <v>282</v>
      </c>
    </row>
    <row r="483" spans="1:2" s="167" customFormat="1" ht="14.25">
      <c r="A483" s="169" t="s">
        <v>666</v>
      </c>
      <c r="B483" s="180">
        <v>11894</v>
      </c>
    </row>
    <row r="484" spans="1:2" ht="14.25">
      <c r="A484" s="174" t="s">
        <v>567</v>
      </c>
      <c r="B484" s="179">
        <v>2476</v>
      </c>
    </row>
    <row r="485" spans="1:2" ht="14.25">
      <c r="A485" s="174" t="s">
        <v>247</v>
      </c>
      <c r="B485" s="179">
        <v>510</v>
      </c>
    </row>
    <row r="486" spans="1:2" ht="14.25">
      <c r="A486" s="174" t="s">
        <v>568</v>
      </c>
      <c r="B486" s="179">
        <v>4</v>
      </c>
    </row>
    <row r="487" spans="1:2" ht="14.25">
      <c r="A487" s="174" t="s">
        <v>789</v>
      </c>
      <c r="B487" s="179">
        <v>45</v>
      </c>
    </row>
    <row r="488" spans="1:2" ht="14.25">
      <c r="A488" s="174" t="s">
        <v>569</v>
      </c>
      <c r="B488" s="179">
        <v>30</v>
      </c>
    </row>
    <row r="489" spans="1:2" ht="14.25">
      <c r="A489" s="174" t="s">
        <v>790</v>
      </c>
      <c r="B489" s="179">
        <v>300</v>
      </c>
    </row>
    <row r="490" spans="1:2" ht="14.25">
      <c r="A490" s="174" t="s">
        <v>266</v>
      </c>
      <c r="B490" s="179">
        <v>410</v>
      </c>
    </row>
    <row r="491" spans="1:2" ht="14.25">
      <c r="A491" s="174" t="s">
        <v>570</v>
      </c>
      <c r="B491" s="179">
        <v>1177</v>
      </c>
    </row>
    <row r="492" spans="1:2" ht="14.25">
      <c r="A492" s="174" t="s">
        <v>571</v>
      </c>
      <c r="B492" s="179">
        <v>354</v>
      </c>
    </row>
    <row r="493" spans="1:2" ht="14.25">
      <c r="A493" s="174" t="s">
        <v>30</v>
      </c>
      <c r="B493" s="179">
        <v>60</v>
      </c>
    </row>
    <row r="494" spans="1:2" ht="14.25">
      <c r="A494" s="174" t="s">
        <v>572</v>
      </c>
      <c r="B494" s="179">
        <v>294</v>
      </c>
    </row>
    <row r="495" spans="1:2" ht="14.25">
      <c r="A495" s="174" t="s">
        <v>791</v>
      </c>
      <c r="B495" s="179">
        <v>510</v>
      </c>
    </row>
    <row r="496" spans="1:2" ht="14.25">
      <c r="A496" s="174" t="s">
        <v>792</v>
      </c>
      <c r="B496" s="179">
        <v>510</v>
      </c>
    </row>
    <row r="497" spans="1:2" ht="14.25">
      <c r="A497" s="174" t="s">
        <v>573</v>
      </c>
      <c r="B497" s="179">
        <v>6224</v>
      </c>
    </row>
    <row r="498" spans="1:2" ht="14.25">
      <c r="A498" s="174" t="s">
        <v>44</v>
      </c>
      <c r="B498" s="179">
        <v>4978</v>
      </c>
    </row>
    <row r="499" spans="1:2" ht="14.25">
      <c r="A499" s="174" t="s">
        <v>793</v>
      </c>
      <c r="B499" s="179">
        <v>1246</v>
      </c>
    </row>
    <row r="500" spans="1:2" ht="14.25">
      <c r="A500" s="174" t="s">
        <v>574</v>
      </c>
      <c r="B500" s="179">
        <v>2330</v>
      </c>
    </row>
    <row r="501" spans="1:2" ht="14.25">
      <c r="A501" s="174" t="s">
        <v>575</v>
      </c>
      <c r="B501" s="179">
        <v>307</v>
      </c>
    </row>
    <row r="502" spans="1:2" ht="14.25">
      <c r="A502" s="174" t="s">
        <v>15</v>
      </c>
      <c r="B502" s="179">
        <v>24</v>
      </c>
    </row>
    <row r="503" spans="1:2" ht="14.25">
      <c r="A503" s="174" t="s">
        <v>794</v>
      </c>
      <c r="B503" s="179">
        <v>835</v>
      </c>
    </row>
    <row r="504" spans="1:2" ht="14.25">
      <c r="A504" s="174" t="s">
        <v>795</v>
      </c>
      <c r="B504" s="179">
        <v>1137</v>
      </c>
    </row>
    <row r="505" spans="1:2" ht="14.25">
      <c r="A505" s="174" t="s">
        <v>796</v>
      </c>
      <c r="B505" s="179">
        <v>27</v>
      </c>
    </row>
    <row r="506" spans="1:2" s="167" customFormat="1" ht="14.25">
      <c r="A506" s="169" t="s">
        <v>669</v>
      </c>
      <c r="B506" s="180">
        <v>9562</v>
      </c>
    </row>
    <row r="507" spans="1:2" ht="14.25">
      <c r="A507" s="174" t="s">
        <v>232</v>
      </c>
      <c r="B507" s="179">
        <v>9562</v>
      </c>
    </row>
    <row r="508" spans="1:2" ht="14.25">
      <c r="A508" s="174" t="s">
        <v>148</v>
      </c>
      <c r="B508" s="179">
        <v>9467</v>
      </c>
    </row>
    <row r="509" spans="1:2" ht="14.25">
      <c r="A509" s="174" t="s">
        <v>797</v>
      </c>
      <c r="B509" s="179">
        <v>95</v>
      </c>
    </row>
    <row r="510" spans="1:2" s="167" customFormat="1" ht="14.25">
      <c r="A510" s="169" t="s">
        <v>706</v>
      </c>
      <c r="B510" s="180">
        <v>2</v>
      </c>
    </row>
    <row r="511" spans="1:2" ht="14.25">
      <c r="A511" s="174" t="s">
        <v>798</v>
      </c>
      <c r="B511" s="179">
        <v>2</v>
      </c>
    </row>
  </sheetData>
  <sheetProtection/>
  <mergeCells count="3">
    <mergeCell ref="A2:B2"/>
    <mergeCell ref="A4:B4"/>
    <mergeCell ref="A3:B3"/>
  </mergeCells>
  <printOptions/>
  <pageMargins left="0.7480314960629921" right="0.5118110236220472" top="0.7874015748031497" bottom="0.7480314960629921" header="0.3937007874015748" footer="0.3937007874015748"/>
  <pageSetup horizontalDpi="600" verticalDpi="600" orientation="portrait" pageOrder="overThenDown"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C28"/>
  <sheetViews>
    <sheetView zoomScalePageLayoutView="0" workbookViewId="0" topLeftCell="A1">
      <selection activeCell="C26" sqref="C26"/>
    </sheetView>
  </sheetViews>
  <sheetFormatPr defaultColWidth="12.125" defaultRowHeight="15" customHeight="1"/>
  <cols>
    <col min="1" max="1" width="49.75390625" style="1" customWidth="1"/>
    <col min="2" max="2" width="30.375" style="48" customWidth="1"/>
    <col min="3" max="3" width="23.375" style="9" customWidth="1"/>
    <col min="4" max="251" width="12.125" style="1" customWidth="1"/>
    <col min="252" max="16384" width="12.125" style="1" customWidth="1"/>
  </cols>
  <sheetData>
    <row r="1" ht="15" customHeight="1">
      <c r="A1" s="114" t="s">
        <v>677</v>
      </c>
    </row>
    <row r="2" spans="1:3" ht="35.25" customHeight="1">
      <c r="A2" s="236" t="s">
        <v>801</v>
      </c>
      <c r="B2" s="239"/>
      <c r="C2" s="51"/>
    </row>
    <row r="3" spans="1:3" ht="24.75" customHeight="1">
      <c r="A3" s="238" t="s">
        <v>695</v>
      </c>
      <c r="B3" s="238"/>
      <c r="C3" s="51"/>
    </row>
    <row r="4" spans="1:2" s="3" customFormat="1" ht="16.5" customHeight="1">
      <c r="A4" s="2"/>
      <c r="B4" s="49" t="s">
        <v>378</v>
      </c>
    </row>
    <row r="5" spans="1:2" s="4" customFormat="1" ht="16.5" customHeight="1">
      <c r="A5" s="10" t="s">
        <v>379</v>
      </c>
      <c r="B5" s="50" t="s">
        <v>380</v>
      </c>
    </row>
    <row r="6" spans="1:2" s="186" customFormat="1" ht="16.5" customHeight="1">
      <c r="A6" s="184" t="s">
        <v>577</v>
      </c>
      <c r="B6" s="185">
        <f>B7+B22+B12+B25</f>
        <v>369032</v>
      </c>
    </row>
    <row r="7" spans="1:2" s="167" customFormat="1" ht="16.5" customHeight="1">
      <c r="A7" s="187" t="s">
        <v>578</v>
      </c>
      <c r="B7" s="185">
        <v>61396</v>
      </c>
    </row>
    <row r="8" spans="1:2" s="170" customFormat="1" ht="16.5" customHeight="1">
      <c r="A8" s="183" t="s">
        <v>503</v>
      </c>
      <c r="B8" s="182">
        <v>29051</v>
      </c>
    </row>
    <row r="9" spans="1:2" s="170" customFormat="1" ht="16.5" customHeight="1">
      <c r="A9" s="183" t="s">
        <v>504</v>
      </c>
      <c r="B9" s="182">
        <v>10203</v>
      </c>
    </row>
    <row r="10" spans="1:2" s="170" customFormat="1" ht="16.5" customHeight="1">
      <c r="A10" s="183" t="s">
        <v>388</v>
      </c>
      <c r="B10" s="182">
        <v>3544</v>
      </c>
    </row>
    <row r="11" spans="1:2" s="170" customFormat="1" ht="16.5" customHeight="1">
      <c r="A11" s="183" t="s">
        <v>381</v>
      </c>
      <c r="B11" s="182">
        <v>18598</v>
      </c>
    </row>
    <row r="12" spans="1:2" s="167" customFormat="1" ht="16.5" customHeight="1">
      <c r="A12" s="187" t="s">
        <v>579</v>
      </c>
      <c r="B12" s="185">
        <v>33576</v>
      </c>
    </row>
    <row r="13" spans="1:2" s="170" customFormat="1" ht="16.5" customHeight="1">
      <c r="A13" s="183" t="s">
        <v>505</v>
      </c>
      <c r="B13" s="182">
        <v>19203</v>
      </c>
    </row>
    <row r="14" spans="1:2" s="170" customFormat="1" ht="16.5" customHeight="1">
      <c r="A14" s="183" t="s">
        <v>383</v>
      </c>
      <c r="B14" s="182">
        <v>260</v>
      </c>
    </row>
    <row r="15" spans="1:2" s="170" customFormat="1" ht="16.5" customHeight="1">
      <c r="A15" s="183" t="s">
        <v>384</v>
      </c>
      <c r="B15" s="182">
        <v>528</v>
      </c>
    </row>
    <row r="16" spans="1:2" s="170" customFormat="1" ht="16.5" customHeight="1">
      <c r="A16" s="183" t="s">
        <v>802</v>
      </c>
      <c r="B16" s="182">
        <v>2087</v>
      </c>
    </row>
    <row r="17" spans="1:2" s="170" customFormat="1" ht="16.5" customHeight="1">
      <c r="A17" s="183" t="s">
        <v>385</v>
      </c>
      <c r="B17" s="182">
        <v>376</v>
      </c>
    </row>
    <row r="18" spans="1:2" s="170" customFormat="1" ht="16.5" customHeight="1">
      <c r="A18" s="183" t="s">
        <v>803</v>
      </c>
      <c r="B18" s="182">
        <v>9</v>
      </c>
    </row>
    <row r="19" spans="1:2" s="170" customFormat="1" ht="16.5" customHeight="1">
      <c r="A19" s="183" t="s">
        <v>386</v>
      </c>
      <c r="B19" s="182">
        <v>1594</v>
      </c>
    </row>
    <row r="20" spans="1:2" s="170" customFormat="1" ht="16.5" customHeight="1">
      <c r="A20" s="183" t="s">
        <v>382</v>
      </c>
      <c r="B20" s="182">
        <v>1246</v>
      </c>
    </row>
    <row r="21" spans="1:2" s="170" customFormat="1" ht="16.5" customHeight="1">
      <c r="A21" s="183" t="s">
        <v>387</v>
      </c>
      <c r="B21" s="182">
        <v>8273</v>
      </c>
    </row>
    <row r="22" spans="1:2" s="167" customFormat="1" ht="16.5" customHeight="1">
      <c r="A22" s="187" t="s">
        <v>805</v>
      </c>
      <c r="B22" s="185">
        <v>252235</v>
      </c>
    </row>
    <row r="23" spans="1:2" s="170" customFormat="1" ht="16.5" customHeight="1">
      <c r="A23" s="183" t="s">
        <v>506</v>
      </c>
      <c r="B23" s="182">
        <v>237245</v>
      </c>
    </row>
    <row r="24" spans="1:2" s="170" customFormat="1" ht="16.5" customHeight="1">
      <c r="A24" s="183" t="s">
        <v>507</v>
      </c>
      <c r="B24" s="182">
        <v>14990</v>
      </c>
    </row>
    <row r="25" spans="1:2" s="167" customFormat="1" ht="16.5" customHeight="1">
      <c r="A25" s="187" t="s">
        <v>806</v>
      </c>
      <c r="B25" s="185">
        <v>21825</v>
      </c>
    </row>
    <row r="26" spans="1:2" s="170" customFormat="1" ht="16.5" customHeight="1">
      <c r="A26" s="183" t="s">
        <v>508</v>
      </c>
      <c r="B26" s="182">
        <v>6274</v>
      </c>
    </row>
    <row r="27" spans="1:2" s="170" customFormat="1" ht="16.5" customHeight="1">
      <c r="A27" s="183" t="s">
        <v>509</v>
      </c>
      <c r="B27" s="182">
        <v>1091</v>
      </c>
    </row>
    <row r="28" spans="1:2" s="170" customFormat="1" ht="15" customHeight="1">
      <c r="A28" s="183" t="s">
        <v>804</v>
      </c>
      <c r="B28" s="182">
        <v>14460</v>
      </c>
    </row>
  </sheetData>
  <sheetProtection/>
  <mergeCells count="2">
    <mergeCell ref="A2:B2"/>
    <mergeCell ref="A3:B3"/>
  </mergeCells>
  <printOptions/>
  <pageMargins left="0.8661417322834646" right="0.5118110236220472"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tabColor theme="0"/>
  </sheetPr>
  <dimension ref="A1:J45"/>
  <sheetViews>
    <sheetView showGridLines="0" showZeros="0" zoomScalePageLayoutView="0" workbookViewId="0" topLeftCell="A31">
      <selection activeCell="C26" sqref="C26"/>
    </sheetView>
  </sheetViews>
  <sheetFormatPr defaultColWidth="9.125" defaultRowHeight="14.25"/>
  <cols>
    <col min="1" max="1" width="31.375" style="71" customWidth="1"/>
    <col min="2" max="2" width="11.75390625" style="14" customWidth="1"/>
    <col min="3" max="3" width="28.625" style="14" customWidth="1"/>
    <col min="4" max="4" width="11.75390625" style="14" customWidth="1"/>
    <col min="5" max="9" width="0" style="14" hidden="1" customWidth="1"/>
    <col min="10" max="16384" width="9.125" style="1" customWidth="1"/>
  </cols>
  <sheetData>
    <row r="1" ht="14.25">
      <c r="A1" s="188" t="s">
        <v>697</v>
      </c>
    </row>
    <row r="2" spans="1:4" s="14" customFormat="1" ht="44.25" customHeight="1">
      <c r="A2" s="234" t="s">
        <v>807</v>
      </c>
      <c r="B2" s="234"/>
      <c r="C2" s="234"/>
      <c r="D2" s="234"/>
    </row>
    <row r="3" spans="1:4" s="14" customFormat="1" ht="17.25" customHeight="1">
      <c r="A3" s="240" t="s">
        <v>317</v>
      </c>
      <c r="B3" s="240"/>
      <c r="C3" s="240"/>
      <c r="D3" s="240"/>
    </row>
    <row r="4" spans="1:4" s="14" customFormat="1" ht="24" customHeight="1">
      <c r="A4" s="69" t="s">
        <v>453</v>
      </c>
      <c r="B4" s="15" t="s">
        <v>192</v>
      </c>
      <c r="C4" s="15" t="s">
        <v>447</v>
      </c>
      <c r="D4" s="15" t="s">
        <v>192</v>
      </c>
    </row>
    <row r="5" spans="1:10" s="14" customFormat="1" ht="24" customHeight="1">
      <c r="A5" s="102" t="s">
        <v>373</v>
      </c>
      <c r="B5" s="16">
        <f>B6+B29</f>
        <v>617341</v>
      </c>
      <c r="C5" s="17" t="s">
        <v>593</v>
      </c>
      <c r="D5" s="16">
        <f>D6+D10</f>
        <v>141611</v>
      </c>
      <c r="F5" s="14" t="s">
        <v>297</v>
      </c>
      <c r="J5" s="22"/>
    </row>
    <row r="6" spans="1:6" s="24" customFormat="1" ht="24" customHeight="1">
      <c r="A6" s="189" t="s">
        <v>374</v>
      </c>
      <c r="B6" s="12">
        <f>SUM(B7:B28)</f>
        <v>516723</v>
      </c>
      <c r="C6" s="11" t="s">
        <v>594</v>
      </c>
      <c r="D6" s="23">
        <f>SUM(D7:D9)</f>
        <v>58521</v>
      </c>
      <c r="F6" s="24" t="s">
        <v>219</v>
      </c>
    </row>
    <row r="7" spans="1:6" s="14" customFormat="1" ht="24" customHeight="1">
      <c r="A7" s="131" t="s">
        <v>375</v>
      </c>
      <c r="B7" s="18">
        <v>1028</v>
      </c>
      <c r="C7" s="25" t="s">
        <v>328</v>
      </c>
      <c r="D7" s="26">
        <v>56032</v>
      </c>
      <c r="F7" s="14" t="s">
        <v>141</v>
      </c>
    </row>
    <row r="8" spans="1:6" s="14" customFormat="1" ht="24" customHeight="1">
      <c r="A8" s="131" t="s">
        <v>376</v>
      </c>
      <c r="B8" s="18">
        <v>2490</v>
      </c>
      <c r="C8" s="25" t="s">
        <v>262</v>
      </c>
      <c r="D8" s="26">
        <v>1789</v>
      </c>
      <c r="F8" s="14" t="s">
        <v>52</v>
      </c>
    </row>
    <row r="9" spans="1:6" s="14" customFormat="1" ht="24" customHeight="1">
      <c r="A9" s="131" t="s">
        <v>377</v>
      </c>
      <c r="B9" s="18">
        <v>482</v>
      </c>
      <c r="C9" s="25" t="s">
        <v>258</v>
      </c>
      <c r="D9" s="26">
        <v>700</v>
      </c>
      <c r="F9" s="14" t="s">
        <v>294</v>
      </c>
    </row>
    <row r="10" spans="1:6" s="14" customFormat="1" ht="24" customHeight="1">
      <c r="A10" s="98" t="s">
        <v>145</v>
      </c>
      <c r="B10" s="18">
        <v>2925</v>
      </c>
      <c r="C10" s="55" t="s">
        <v>595</v>
      </c>
      <c r="D10" s="56">
        <f>SUM(D11:D19)</f>
        <v>83090</v>
      </c>
      <c r="F10" s="14" t="s">
        <v>216</v>
      </c>
    </row>
    <row r="11" spans="1:6" s="14" customFormat="1" ht="24" customHeight="1">
      <c r="A11" s="98" t="s">
        <v>66</v>
      </c>
      <c r="B11" s="13">
        <v>88997</v>
      </c>
      <c r="C11" s="25" t="s">
        <v>56</v>
      </c>
      <c r="D11" s="26">
        <v>100</v>
      </c>
      <c r="F11" s="14" t="s">
        <v>143</v>
      </c>
    </row>
    <row r="12" spans="1:6" s="14" customFormat="1" ht="24" customHeight="1">
      <c r="A12" s="98" t="s">
        <v>0</v>
      </c>
      <c r="B12" s="13">
        <v>67163</v>
      </c>
      <c r="C12" s="191" t="s">
        <v>814</v>
      </c>
      <c r="D12" s="26">
        <v>68</v>
      </c>
      <c r="F12" s="14" t="s">
        <v>51</v>
      </c>
    </row>
    <row r="13" spans="1:6" s="14" customFormat="1" ht="24" customHeight="1">
      <c r="A13" s="98" t="s">
        <v>123</v>
      </c>
      <c r="B13" s="13">
        <v>24386</v>
      </c>
      <c r="C13" s="191" t="s">
        <v>815</v>
      </c>
      <c r="D13" s="26">
        <v>250</v>
      </c>
      <c r="F13" s="14" t="s">
        <v>293</v>
      </c>
    </row>
    <row r="14" spans="1:6" s="14" customFormat="1" ht="24" customHeight="1">
      <c r="A14" s="98" t="s">
        <v>580</v>
      </c>
      <c r="B14" s="13">
        <v>6504</v>
      </c>
      <c r="C14" s="25" t="s">
        <v>26</v>
      </c>
      <c r="D14" s="26">
        <v>41236</v>
      </c>
      <c r="F14" s="14" t="s">
        <v>189</v>
      </c>
    </row>
    <row r="15" spans="1:6" s="14" customFormat="1" ht="24" customHeight="1">
      <c r="A15" s="98" t="s">
        <v>581</v>
      </c>
      <c r="B15" s="13">
        <v>2711</v>
      </c>
      <c r="C15" s="25" t="s">
        <v>590</v>
      </c>
      <c r="D15" s="26">
        <v>1035</v>
      </c>
      <c r="F15" s="14" t="s">
        <v>105</v>
      </c>
    </row>
    <row r="16" spans="1:6" s="14" customFormat="1" ht="24" customHeight="1">
      <c r="A16" s="98" t="s">
        <v>132</v>
      </c>
      <c r="B16" s="13">
        <v>20099</v>
      </c>
      <c r="C16" s="25" t="s">
        <v>72</v>
      </c>
      <c r="D16" s="26">
        <v>24541</v>
      </c>
      <c r="F16" s="14" t="s">
        <v>8</v>
      </c>
    </row>
    <row r="17" spans="1:6" s="14" customFormat="1" ht="24" customHeight="1">
      <c r="A17" s="98" t="s">
        <v>120</v>
      </c>
      <c r="B17" s="13">
        <v>27356</v>
      </c>
      <c r="C17" s="191" t="s">
        <v>816</v>
      </c>
      <c r="D17" s="26">
        <v>12690</v>
      </c>
      <c r="F17" s="14" t="s">
        <v>268</v>
      </c>
    </row>
    <row r="18" spans="1:6" s="14" customFormat="1" ht="24" customHeight="1">
      <c r="A18" s="98" t="s">
        <v>89</v>
      </c>
      <c r="B18" s="13">
        <v>26225</v>
      </c>
      <c r="C18" s="25" t="s">
        <v>596</v>
      </c>
      <c r="D18" s="26">
        <v>309</v>
      </c>
      <c r="F18" s="14" t="s">
        <v>187</v>
      </c>
    </row>
    <row r="19" spans="1:6" s="14" customFormat="1" ht="24" customHeight="1">
      <c r="A19" s="181" t="s">
        <v>808</v>
      </c>
      <c r="B19" s="13">
        <v>2600</v>
      </c>
      <c r="C19" s="25" t="s">
        <v>597</v>
      </c>
      <c r="D19" s="26">
        <v>2861</v>
      </c>
      <c r="F19" s="14" t="s">
        <v>111</v>
      </c>
    </row>
    <row r="20" spans="1:6" s="14" customFormat="1" ht="24" customHeight="1">
      <c r="A20" s="103" t="s">
        <v>582</v>
      </c>
      <c r="B20" s="52">
        <v>43347</v>
      </c>
      <c r="C20" s="27"/>
      <c r="D20" s="28"/>
      <c r="F20" s="14" t="s">
        <v>10</v>
      </c>
    </row>
    <row r="21" spans="1:6" s="14" customFormat="1" ht="24" customHeight="1">
      <c r="A21" s="181" t="s">
        <v>809</v>
      </c>
      <c r="B21" s="52">
        <v>14</v>
      </c>
      <c r="C21" s="20"/>
      <c r="D21" s="20"/>
      <c r="F21" s="14" t="s">
        <v>265</v>
      </c>
    </row>
    <row r="22" spans="1:6" s="14" customFormat="1" ht="24" customHeight="1">
      <c r="A22" s="98" t="s">
        <v>583</v>
      </c>
      <c r="B22" s="18">
        <v>642</v>
      </c>
      <c r="C22" s="29"/>
      <c r="D22" s="29"/>
      <c r="F22" s="14" t="s">
        <v>186</v>
      </c>
    </row>
    <row r="23" spans="1:4" s="14" customFormat="1" ht="24" customHeight="1">
      <c r="A23" s="98" t="s">
        <v>584</v>
      </c>
      <c r="B23" s="13">
        <v>59557</v>
      </c>
      <c r="C23" s="29"/>
      <c r="D23" s="29"/>
    </row>
    <row r="24" spans="1:6" s="54" customFormat="1" ht="24" customHeight="1">
      <c r="A24" s="181" t="s">
        <v>810</v>
      </c>
      <c r="B24" s="13">
        <v>84790</v>
      </c>
      <c r="C24" s="53"/>
      <c r="D24" s="53"/>
      <c r="F24" s="54" t="s">
        <v>110</v>
      </c>
    </row>
    <row r="25" spans="1:4" s="54" customFormat="1" ht="24" customHeight="1">
      <c r="A25" s="98" t="s">
        <v>585</v>
      </c>
      <c r="B25" s="13">
        <v>9397</v>
      </c>
      <c r="C25" s="53"/>
      <c r="D25" s="53"/>
    </row>
    <row r="26" spans="1:6" s="14" customFormat="1" ht="24" customHeight="1">
      <c r="A26" s="98" t="s">
        <v>586</v>
      </c>
      <c r="B26" s="13">
        <v>36824</v>
      </c>
      <c r="C26" s="20"/>
      <c r="D26" s="20"/>
      <c r="F26" s="14" t="s">
        <v>166</v>
      </c>
    </row>
    <row r="27" spans="1:6" s="14" customFormat="1" ht="24" customHeight="1">
      <c r="A27" s="98" t="s">
        <v>587</v>
      </c>
      <c r="B27" s="13">
        <v>3867</v>
      </c>
      <c r="C27" s="20"/>
      <c r="D27" s="20"/>
      <c r="F27" s="14" t="s">
        <v>336</v>
      </c>
    </row>
    <row r="28" spans="1:6" s="14" customFormat="1" ht="24" customHeight="1">
      <c r="A28" s="98" t="s">
        <v>224</v>
      </c>
      <c r="B28" s="13">
        <v>5319</v>
      </c>
      <c r="C28" s="20"/>
      <c r="D28" s="20"/>
      <c r="F28" s="14" t="s">
        <v>78</v>
      </c>
    </row>
    <row r="29" spans="1:6" s="14" customFormat="1" ht="24" customHeight="1">
      <c r="A29" s="97" t="s">
        <v>588</v>
      </c>
      <c r="B29" s="56">
        <f>SUM(B30:B45)</f>
        <v>100618</v>
      </c>
      <c r="C29" s="20"/>
      <c r="D29" s="20"/>
      <c r="F29" s="14" t="s">
        <v>165</v>
      </c>
    </row>
    <row r="30" spans="1:4" s="14" customFormat="1" ht="24" customHeight="1">
      <c r="A30" s="181" t="s">
        <v>811</v>
      </c>
      <c r="B30" s="173">
        <v>38</v>
      </c>
      <c r="C30" s="20"/>
      <c r="D30" s="20"/>
    </row>
    <row r="31" spans="1:6" s="14" customFormat="1" ht="24" customHeight="1">
      <c r="A31" s="98" t="s">
        <v>62</v>
      </c>
      <c r="B31" s="13">
        <v>1861</v>
      </c>
      <c r="C31" s="20"/>
      <c r="D31" s="20"/>
      <c r="F31" s="14" t="s">
        <v>337</v>
      </c>
    </row>
    <row r="32" spans="1:4" ht="24" customHeight="1">
      <c r="A32" s="181" t="s">
        <v>812</v>
      </c>
      <c r="B32" s="13">
        <v>50</v>
      </c>
      <c r="C32" s="20"/>
      <c r="D32" s="20"/>
    </row>
    <row r="33" spans="1:4" ht="24" customHeight="1">
      <c r="A33" s="98" t="s">
        <v>589</v>
      </c>
      <c r="B33" s="13">
        <v>2835</v>
      </c>
      <c r="C33" s="20"/>
      <c r="D33" s="20"/>
    </row>
    <row r="34" spans="1:4" ht="24" customHeight="1">
      <c r="A34" s="98" t="s">
        <v>214</v>
      </c>
      <c r="B34" s="13">
        <v>131</v>
      </c>
      <c r="C34" s="20"/>
      <c r="D34" s="20"/>
    </row>
    <row r="35" spans="1:4" ht="24" customHeight="1">
      <c r="A35" s="190" t="s">
        <v>590</v>
      </c>
      <c r="B35" s="13">
        <v>1935</v>
      </c>
      <c r="C35" s="20"/>
      <c r="D35" s="20"/>
    </row>
    <row r="36" spans="1:4" ht="24" customHeight="1">
      <c r="A36" s="190" t="s">
        <v>264</v>
      </c>
      <c r="B36" s="13">
        <v>6195</v>
      </c>
      <c r="C36" s="20"/>
      <c r="D36" s="20"/>
    </row>
    <row r="37" spans="1:4" ht="24" customHeight="1">
      <c r="A37" s="190" t="s">
        <v>137</v>
      </c>
      <c r="B37" s="13">
        <v>1435</v>
      </c>
      <c r="C37" s="20"/>
      <c r="D37" s="20"/>
    </row>
    <row r="38" spans="1:4" ht="24" customHeight="1">
      <c r="A38" s="190" t="s">
        <v>135</v>
      </c>
      <c r="B38" s="13">
        <v>24724</v>
      </c>
      <c r="C38" s="20"/>
      <c r="D38" s="20"/>
    </row>
    <row r="39" spans="1:4" ht="24" customHeight="1">
      <c r="A39" s="190" t="s">
        <v>149</v>
      </c>
      <c r="B39" s="13">
        <v>40507</v>
      </c>
      <c r="C39" s="20"/>
      <c r="D39" s="20"/>
    </row>
    <row r="40" spans="1:4" ht="24" customHeight="1">
      <c r="A40" s="190" t="s">
        <v>18</v>
      </c>
      <c r="B40" s="13">
        <v>1205</v>
      </c>
      <c r="C40" s="20"/>
      <c r="D40" s="20"/>
    </row>
    <row r="41" spans="1:4" ht="24" customHeight="1">
      <c r="A41" s="190" t="s">
        <v>193</v>
      </c>
      <c r="B41" s="13">
        <v>375</v>
      </c>
      <c r="C41" s="20"/>
      <c r="D41" s="20"/>
    </row>
    <row r="42" spans="1:4" ht="24" customHeight="1">
      <c r="A42" s="190" t="s">
        <v>591</v>
      </c>
      <c r="B42" s="13">
        <v>63</v>
      </c>
      <c r="C42" s="20"/>
      <c r="D42" s="20"/>
    </row>
    <row r="43" spans="1:4" ht="24" customHeight="1">
      <c r="A43" s="190" t="s">
        <v>592</v>
      </c>
      <c r="B43" s="13">
        <v>496</v>
      </c>
      <c r="C43" s="20"/>
      <c r="D43" s="20"/>
    </row>
    <row r="44" spans="1:4" ht="24" customHeight="1">
      <c r="A44" s="190" t="s">
        <v>115</v>
      </c>
      <c r="B44" s="13">
        <v>10012</v>
      </c>
      <c r="C44" s="20"/>
      <c r="D44" s="20"/>
    </row>
    <row r="45" spans="1:4" ht="24" customHeight="1">
      <c r="A45" s="181" t="s">
        <v>813</v>
      </c>
      <c r="B45" s="13">
        <v>8756</v>
      </c>
      <c r="C45" s="20"/>
      <c r="D45" s="20"/>
    </row>
  </sheetData>
  <sheetProtection/>
  <mergeCells count="2">
    <mergeCell ref="A2:D2"/>
    <mergeCell ref="A3:D3"/>
  </mergeCells>
  <printOptions/>
  <pageMargins left="0.7086614173228347" right="0.35433070866141736" top="0.7874015748031497" bottom="0.7874015748031497" header="0.3937007874015748" footer="0.3937007874015748"/>
  <pageSetup horizontalDpi="600" verticalDpi="600" orientation="portrait" pageOrder="overThenDown"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F45"/>
  <sheetViews>
    <sheetView zoomScalePageLayoutView="0" workbookViewId="0" topLeftCell="A7">
      <selection activeCell="C26" sqref="C26"/>
    </sheetView>
  </sheetViews>
  <sheetFormatPr defaultColWidth="9.00390625" defaultRowHeight="14.25"/>
  <cols>
    <col min="1" max="1" width="9.00390625" style="1" customWidth="1"/>
    <col min="2" max="2" width="15.375" style="1" customWidth="1"/>
    <col min="3" max="3" width="14.125" style="206" customWidth="1"/>
    <col min="4" max="4" width="14.125" style="192" customWidth="1"/>
    <col min="5" max="5" width="14.125" style="206" customWidth="1"/>
    <col min="6" max="6" width="14.125" style="192" customWidth="1"/>
    <col min="7" max="16384" width="9.00390625" style="1" customWidth="1"/>
  </cols>
  <sheetData>
    <row r="1" ht="14.25">
      <c r="A1" s="113" t="s">
        <v>676</v>
      </c>
    </row>
    <row r="2" spans="1:6" ht="30.75" customHeight="1">
      <c r="A2" s="241" t="s">
        <v>817</v>
      </c>
      <c r="B2" s="241"/>
      <c r="C2" s="241"/>
      <c r="D2" s="241"/>
      <c r="E2" s="241"/>
      <c r="F2" s="241"/>
    </row>
    <row r="3" spans="1:6" ht="18.75">
      <c r="A3" s="248" t="s">
        <v>681</v>
      </c>
      <c r="B3" s="248"/>
      <c r="C3" s="248"/>
      <c r="D3" s="248"/>
      <c r="E3" s="248"/>
      <c r="F3" s="248"/>
    </row>
    <row r="4" ht="25.5" customHeight="1">
      <c r="F4" s="196" t="s">
        <v>670</v>
      </c>
    </row>
    <row r="5" spans="1:6" s="30" customFormat="1" ht="26.25" customHeight="1">
      <c r="A5" s="244" t="s">
        <v>818</v>
      </c>
      <c r="B5" s="246" t="s">
        <v>819</v>
      </c>
      <c r="C5" s="243" t="s">
        <v>820</v>
      </c>
      <c r="D5" s="243"/>
      <c r="E5" s="243" t="s">
        <v>821</v>
      </c>
      <c r="F5" s="243"/>
    </row>
    <row r="6" spans="1:6" s="30" customFormat="1" ht="26.25" customHeight="1">
      <c r="A6" s="245"/>
      <c r="B6" s="247"/>
      <c r="C6" s="207" t="s">
        <v>822</v>
      </c>
      <c r="D6" s="193" t="s">
        <v>823</v>
      </c>
      <c r="E6" s="207" t="s">
        <v>822</v>
      </c>
      <c r="F6" s="193" t="s">
        <v>823</v>
      </c>
    </row>
    <row r="7" spans="1:6" s="30" customFormat="1" ht="26.25" customHeight="1">
      <c r="A7" s="242" t="s">
        <v>680</v>
      </c>
      <c r="B7" s="242"/>
      <c r="C7" s="208">
        <f>SUM(C8:C45)</f>
        <v>56255.97999999999</v>
      </c>
      <c r="D7" s="194">
        <f>SUM(D8:D45)</f>
        <v>58521</v>
      </c>
      <c r="E7" s="208">
        <f>SUM(E8:E45)</f>
        <v>17588.429399999997</v>
      </c>
      <c r="F7" s="194">
        <f>SUM(F8:F45)</f>
        <v>83090</v>
      </c>
    </row>
    <row r="8" spans="1:6" s="30" customFormat="1" ht="26.25" customHeight="1">
      <c r="A8" s="118">
        <v>1</v>
      </c>
      <c r="B8" s="120" t="s">
        <v>404</v>
      </c>
      <c r="C8" s="209">
        <v>1242.57</v>
      </c>
      <c r="D8" s="195">
        <v>1280</v>
      </c>
      <c r="E8" s="209">
        <v>363.6988000000001</v>
      </c>
      <c r="F8" s="195">
        <v>1864</v>
      </c>
    </row>
    <row r="9" spans="1:6" s="30" customFormat="1" ht="26.25" customHeight="1">
      <c r="A9" s="118">
        <v>2</v>
      </c>
      <c r="B9" s="120" t="s">
        <v>405</v>
      </c>
      <c r="C9" s="209">
        <v>914.43</v>
      </c>
      <c r="D9" s="195">
        <v>963</v>
      </c>
      <c r="E9" s="209">
        <v>299.3983999999999</v>
      </c>
      <c r="F9" s="195">
        <v>873</v>
      </c>
    </row>
    <row r="10" spans="1:6" s="30" customFormat="1" ht="26.25" customHeight="1">
      <c r="A10" s="118">
        <v>3</v>
      </c>
      <c r="B10" s="120" t="s">
        <v>406</v>
      </c>
      <c r="C10" s="209">
        <v>1315.04</v>
      </c>
      <c r="D10" s="195">
        <v>1336</v>
      </c>
      <c r="E10" s="209">
        <v>239.99890000000005</v>
      </c>
      <c r="F10" s="195">
        <v>799</v>
      </c>
    </row>
    <row r="11" spans="1:6" s="30" customFormat="1" ht="26.25" customHeight="1">
      <c r="A11" s="118">
        <v>4</v>
      </c>
      <c r="B11" s="120" t="s">
        <v>407</v>
      </c>
      <c r="C11" s="209">
        <v>1481.04</v>
      </c>
      <c r="D11" s="195">
        <v>1539</v>
      </c>
      <c r="E11" s="209">
        <v>414.5018</v>
      </c>
      <c r="F11" s="195">
        <v>1925</v>
      </c>
    </row>
    <row r="12" spans="1:6" s="30" customFormat="1" ht="26.25" customHeight="1">
      <c r="A12" s="118">
        <v>5</v>
      </c>
      <c r="B12" s="120" t="s">
        <v>408</v>
      </c>
      <c r="C12" s="209">
        <v>1525.12</v>
      </c>
      <c r="D12" s="195">
        <v>1554</v>
      </c>
      <c r="E12" s="209">
        <v>195.9046000000003</v>
      </c>
      <c r="F12" s="195">
        <v>1207</v>
      </c>
    </row>
    <row r="13" spans="1:6" s="30" customFormat="1" ht="26.25" customHeight="1">
      <c r="A13" s="118">
        <v>6</v>
      </c>
      <c r="B13" s="120" t="s">
        <v>409</v>
      </c>
      <c r="C13" s="209">
        <v>1379.72</v>
      </c>
      <c r="D13" s="195">
        <v>1446</v>
      </c>
      <c r="E13" s="209">
        <v>364.10479999999984</v>
      </c>
      <c r="F13" s="195">
        <v>1885</v>
      </c>
    </row>
    <row r="14" spans="1:6" s="30" customFormat="1" ht="26.25" customHeight="1">
      <c r="A14" s="118">
        <v>7</v>
      </c>
      <c r="B14" s="120" t="s">
        <v>410</v>
      </c>
      <c r="C14" s="209">
        <v>3040.95</v>
      </c>
      <c r="D14" s="195">
        <v>3193</v>
      </c>
      <c r="E14" s="209">
        <v>813.0024000000003</v>
      </c>
      <c r="F14" s="195">
        <v>6123</v>
      </c>
    </row>
    <row r="15" spans="1:6" s="30" customFormat="1" ht="26.25" customHeight="1">
      <c r="A15" s="118">
        <v>8</v>
      </c>
      <c r="B15" s="120" t="s">
        <v>411</v>
      </c>
      <c r="C15" s="209">
        <v>1050.57</v>
      </c>
      <c r="D15" s="195">
        <v>1065</v>
      </c>
      <c r="E15" s="209">
        <v>227.40040000000022</v>
      </c>
      <c r="F15" s="195">
        <v>1058</v>
      </c>
    </row>
    <row r="16" spans="1:6" s="30" customFormat="1" ht="26.25" customHeight="1">
      <c r="A16" s="118">
        <v>9</v>
      </c>
      <c r="B16" s="120" t="s">
        <v>412</v>
      </c>
      <c r="C16" s="209">
        <v>1588.15</v>
      </c>
      <c r="D16" s="195">
        <v>1626</v>
      </c>
      <c r="E16" s="209">
        <v>390.79819999999995</v>
      </c>
      <c r="F16" s="195">
        <v>1491</v>
      </c>
    </row>
    <row r="17" spans="1:6" s="30" customFormat="1" ht="26.25" customHeight="1">
      <c r="A17" s="118">
        <v>10</v>
      </c>
      <c r="B17" s="120" t="s">
        <v>413</v>
      </c>
      <c r="C17" s="209">
        <v>2062.01</v>
      </c>
      <c r="D17" s="195">
        <v>2118</v>
      </c>
      <c r="E17" s="209">
        <v>694.3975</v>
      </c>
      <c r="F17" s="195">
        <v>2569</v>
      </c>
    </row>
    <row r="18" spans="1:6" s="30" customFormat="1" ht="26.25" customHeight="1">
      <c r="A18" s="118">
        <v>11</v>
      </c>
      <c r="B18" s="120" t="s">
        <v>414</v>
      </c>
      <c r="C18" s="209">
        <v>1258.87</v>
      </c>
      <c r="D18" s="195">
        <v>1358</v>
      </c>
      <c r="E18" s="209">
        <v>271.6985000000002</v>
      </c>
      <c r="F18" s="195">
        <v>3411</v>
      </c>
    </row>
    <row r="19" spans="1:6" s="30" customFormat="1" ht="26.25" customHeight="1">
      <c r="A19" s="118">
        <v>12</v>
      </c>
      <c r="B19" s="120" t="s">
        <v>415</v>
      </c>
      <c r="C19" s="209">
        <v>1311.98</v>
      </c>
      <c r="D19" s="195">
        <v>1379</v>
      </c>
      <c r="E19" s="209">
        <v>354.6995999999999</v>
      </c>
      <c r="F19" s="195">
        <v>2635</v>
      </c>
    </row>
    <row r="20" spans="1:6" s="30" customFormat="1" ht="26.25" customHeight="1">
      <c r="A20" s="118">
        <v>13</v>
      </c>
      <c r="B20" s="120" t="s">
        <v>598</v>
      </c>
      <c r="C20" s="209">
        <v>931.32</v>
      </c>
      <c r="D20" s="195">
        <v>994</v>
      </c>
      <c r="E20" s="209">
        <v>201.09759999999994</v>
      </c>
      <c r="F20" s="195">
        <v>993</v>
      </c>
    </row>
    <row r="21" spans="1:6" s="30" customFormat="1" ht="26.25" customHeight="1">
      <c r="A21" s="118">
        <v>14</v>
      </c>
      <c r="B21" s="120" t="s">
        <v>416</v>
      </c>
      <c r="C21" s="209">
        <v>1353.58</v>
      </c>
      <c r="D21" s="195">
        <v>1420</v>
      </c>
      <c r="E21" s="209">
        <v>195.3981000000001</v>
      </c>
      <c r="F21" s="195">
        <v>1568</v>
      </c>
    </row>
    <row r="22" spans="1:6" s="30" customFormat="1" ht="26.25" customHeight="1">
      <c r="A22" s="118">
        <v>15</v>
      </c>
      <c r="B22" s="120" t="s">
        <v>417</v>
      </c>
      <c r="C22" s="209">
        <v>1378.28</v>
      </c>
      <c r="D22" s="195">
        <v>1396</v>
      </c>
      <c r="E22" s="209">
        <v>358.1020000000001</v>
      </c>
      <c r="F22" s="195">
        <v>1834</v>
      </c>
    </row>
    <row r="23" spans="1:6" s="30" customFormat="1" ht="26.25" customHeight="1">
      <c r="A23" s="118">
        <v>16</v>
      </c>
      <c r="B23" s="120" t="s">
        <v>418</v>
      </c>
      <c r="C23" s="209">
        <v>1049.59</v>
      </c>
      <c r="D23" s="195">
        <v>1082</v>
      </c>
      <c r="E23" s="209">
        <v>177.1008999999999</v>
      </c>
      <c r="F23" s="195">
        <v>791</v>
      </c>
    </row>
    <row r="24" spans="1:6" s="30" customFormat="1" ht="26.25" customHeight="1">
      <c r="A24" s="118">
        <v>17</v>
      </c>
      <c r="B24" s="120" t="s">
        <v>419</v>
      </c>
      <c r="C24" s="209">
        <v>1107.38</v>
      </c>
      <c r="D24" s="195">
        <v>1148</v>
      </c>
      <c r="E24" s="209">
        <v>190.10249999999974</v>
      </c>
      <c r="F24" s="195">
        <v>760</v>
      </c>
    </row>
    <row r="25" spans="1:6" s="30" customFormat="1" ht="26.25" customHeight="1">
      <c r="A25" s="118">
        <v>18</v>
      </c>
      <c r="B25" s="120" t="s">
        <v>420</v>
      </c>
      <c r="C25" s="209">
        <v>925.82</v>
      </c>
      <c r="D25" s="195">
        <v>987</v>
      </c>
      <c r="E25" s="209">
        <v>211.00389999999982</v>
      </c>
      <c r="F25" s="195">
        <v>1003</v>
      </c>
    </row>
    <row r="26" spans="1:6" s="30" customFormat="1" ht="26.25" customHeight="1">
      <c r="A26" s="118">
        <v>19</v>
      </c>
      <c r="B26" s="120" t="s">
        <v>421</v>
      </c>
      <c r="C26" s="209">
        <v>1524.87</v>
      </c>
      <c r="D26" s="195">
        <v>1562</v>
      </c>
      <c r="E26" s="209">
        <v>678.8020999999999</v>
      </c>
      <c r="F26" s="195">
        <v>2990</v>
      </c>
    </row>
    <row r="27" spans="1:6" s="30" customFormat="1" ht="26.25" customHeight="1">
      <c r="A27" s="118">
        <v>20</v>
      </c>
      <c r="B27" s="120" t="s">
        <v>422</v>
      </c>
      <c r="C27" s="209">
        <v>1186.78</v>
      </c>
      <c r="D27" s="195">
        <v>1285</v>
      </c>
      <c r="E27" s="209">
        <v>312.40089999999987</v>
      </c>
      <c r="F27" s="195">
        <v>1454</v>
      </c>
    </row>
    <row r="28" spans="1:6" s="30" customFormat="1" ht="26.25" customHeight="1">
      <c r="A28" s="118">
        <v>21</v>
      </c>
      <c r="B28" s="120" t="s">
        <v>423</v>
      </c>
      <c r="C28" s="209">
        <v>980.52</v>
      </c>
      <c r="D28" s="195">
        <v>1023</v>
      </c>
      <c r="E28" s="209">
        <v>207.60099999999989</v>
      </c>
      <c r="F28" s="195">
        <v>2099</v>
      </c>
    </row>
    <row r="29" spans="1:6" s="30" customFormat="1" ht="26.25" customHeight="1">
      <c r="A29" s="118">
        <v>22</v>
      </c>
      <c r="B29" s="120" t="s">
        <v>424</v>
      </c>
      <c r="C29" s="209">
        <v>3347.1</v>
      </c>
      <c r="D29" s="195">
        <v>3449</v>
      </c>
      <c r="E29" s="209">
        <v>1579.1039999999998</v>
      </c>
      <c r="F29" s="195">
        <v>6948</v>
      </c>
    </row>
    <row r="30" spans="1:6" s="30" customFormat="1" ht="26.25" customHeight="1">
      <c r="A30" s="118">
        <v>23</v>
      </c>
      <c r="B30" s="120" t="s">
        <v>425</v>
      </c>
      <c r="C30" s="209">
        <v>1550.74</v>
      </c>
      <c r="D30" s="195">
        <v>1661</v>
      </c>
      <c r="E30" s="209">
        <v>576.5002999999999</v>
      </c>
      <c r="F30" s="195">
        <v>2105</v>
      </c>
    </row>
    <row r="31" spans="1:6" s="30" customFormat="1" ht="26.25" customHeight="1">
      <c r="A31" s="118">
        <v>24</v>
      </c>
      <c r="B31" s="120" t="s">
        <v>426</v>
      </c>
      <c r="C31" s="209">
        <v>1346.93</v>
      </c>
      <c r="D31" s="195">
        <v>1397</v>
      </c>
      <c r="E31" s="209">
        <v>811.6042999999997</v>
      </c>
      <c r="F31" s="195">
        <v>3049</v>
      </c>
    </row>
    <row r="32" spans="1:6" s="30" customFormat="1" ht="26.25" customHeight="1">
      <c r="A32" s="118">
        <v>25</v>
      </c>
      <c r="B32" s="120" t="s">
        <v>599</v>
      </c>
      <c r="C32" s="209">
        <v>1058.04</v>
      </c>
      <c r="D32" s="195">
        <v>1091</v>
      </c>
      <c r="E32" s="209">
        <v>329.50070000000005</v>
      </c>
      <c r="F32" s="195">
        <v>1708</v>
      </c>
    </row>
    <row r="33" spans="1:6" s="30" customFormat="1" ht="26.25" customHeight="1">
      <c r="A33" s="118">
        <v>26</v>
      </c>
      <c r="B33" s="120" t="s">
        <v>427</v>
      </c>
      <c r="C33" s="209">
        <v>935.13</v>
      </c>
      <c r="D33" s="195">
        <v>941</v>
      </c>
      <c r="E33" s="209">
        <v>135.19719999999995</v>
      </c>
      <c r="F33" s="195">
        <v>649</v>
      </c>
    </row>
    <row r="34" spans="1:6" s="30" customFormat="1" ht="26.25" customHeight="1">
      <c r="A34" s="118">
        <v>27</v>
      </c>
      <c r="B34" s="120" t="s">
        <v>428</v>
      </c>
      <c r="C34" s="209">
        <v>3619.48</v>
      </c>
      <c r="D34" s="195">
        <v>3778</v>
      </c>
      <c r="E34" s="209">
        <v>1860.5971000000004</v>
      </c>
      <c r="F34" s="195">
        <v>7570</v>
      </c>
    </row>
    <row r="35" spans="1:6" s="30" customFormat="1" ht="26.25" customHeight="1">
      <c r="A35" s="118">
        <v>28</v>
      </c>
      <c r="B35" s="120" t="s">
        <v>429</v>
      </c>
      <c r="C35" s="209">
        <v>1334.63</v>
      </c>
      <c r="D35" s="195">
        <v>1397</v>
      </c>
      <c r="E35" s="209">
        <v>624.6021999999998</v>
      </c>
      <c r="F35" s="195">
        <v>2500</v>
      </c>
    </row>
    <row r="36" spans="1:6" s="30" customFormat="1" ht="26.25" customHeight="1">
      <c r="A36" s="118">
        <v>29</v>
      </c>
      <c r="B36" s="120" t="s">
        <v>430</v>
      </c>
      <c r="C36" s="209">
        <v>1094.95</v>
      </c>
      <c r="D36" s="195">
        <v>1136</v>
      </c>
      <c r="E36" s="209">
        <v>389.9017000000001</v>
      </c>
      <c r="F36" s="195">
        <v>1591</v>
      </c>
    </row>
    <row r="37" spans="1:6" s="30" customFormat="1" ht="26.25" customHeight="1">
      <c r="A37" s="118">
        <v>30</v>
      </c>
      <c r="B37" s="120" t="s">
        <v>431</v>
      </c>
      <c r="C37" s="209">
        <v>1362.91</v>
      </c>
      <c r="D37" s="195">
        <v>1406</v>
      </c>
      <c r="E37" s="209">
        <v>406.10029999999983</v>
      </c>
      <c r="F37" s="195">
        <v>1311</v>
      </c>
    </row>
    <row r="38" spans="1:6" s="30" customFormat="1" ht="26.25" customHeight="1">
      <c r="A38" s="118">
        <v>31</v>
      </c>
      <c r="B38" s="120" t="s">
        <v>432</v>
      </c>
      <c r="C38" s="209">
        <v>2204.85</v>
      </c>
      <c r="D38" s="195">
        <v>2283</v>
      </c>
      <c r="E38" s="209">
        <v>652.9998</v>
      </c>
      <c r="F38" s="195">
        <v>2406</v>
      </c>
    </row>
    <row r="39" spans="1:6" s="30" customFormat="1" ht="26.25" customHeight="1">
      <c r="A39" s="118">
        <v>32</v>
      </c>
      <c r="B39" s="120" t="s">
        <v>433</v>
      </c>
      <c r="C39" s="209">
        <v>1122.37</v>
      </c>
      <c r="D39" s="195">
        <v>1225</v>
      </c>
      <c r="E39" s="209">
        <v>195.69880000000012</v>
      </c>
      <c r="F39" s="195">
        <v>1462</v>
      </c>
    </row>
    <row r="40" spans="1:6" s="30" customFormat="1" ht="26.25" customHeight="1">
      <c r="A40" s="118">
        <v>33</v>
      </c>
      <c r="B40" s="120" t="s">
        <v>434</v>
      </c>
      <c r="C40" s="209">
        <v>1450.88</v>
      </c>
      <c r="D40" s="195">
        <v>1484</v>
      </c>
      <c r="E40" s="209">
        <v>544.2028</v>
      </c>
      <c r="F40" s="195">
        <v>1848</v>
      </c>
    </row>
    <row r="41" spans="1:6" s="30" customFormat="1" ht="26.25" customHeight="1">
      <c r="A41" s="118">
        <v>34</v>
      </c>
      <c r="B41" s="120" t="s">
        <v>435</v>
      </c>
      <c r="C41" s="209">
        <v>1388.98</v>
      </c>
      <c r="D41" s="195">
        <v>1475</v>
      </c>
      <c r="E41" s="209">
        <v>562.0043000000001</v>
      </c>
      <c r="F41" s="195">
        <v>1786</v>
      </c>
    </row>
    <row r="42" spans="1:6" s="30" customFormat="1" ht="26.25" customHeight="1">
      <c r="A42" s="118">
        <v>35</v>
      </c>
      <c r="B42" s="120" t="s">
        <v>436</v>
      </c>
      <c r="C42" s="209">
        <v>1477.45</v>
      </c>
      <c r="D42" s="195">
        <v>1514</v>
      </c>
      <c r="E42" s="209">
        <v>546.1966</v>
      </c>
      <c r="F42" s="195">
        <v>1640</v>
      </c>
    </row>
    <row r="43" spans="1:6" s="30" customFormat="1" ht="26.25" customHeight="1">
      <c r="A43" s="118">
        <v>36</v>
      </c>
      <c r="B43" s="120" t="s">
        <v>437</v>
      </c>
      <c r="C43" s="209">
        <v>957.94</v>
      </c>
      <c r="D43" s="195">
        <v>974</v>
      </c>
      <c r="E43" s="209">
        <v>187.5045</v>
      </c>
      <c r="F43" s="195">
        <v>3078</v>
      </c>
    </row>
    <row r="44" spans="1:6" s="30" customFormat="1" ht="26.25" customHeight="1">
      <c r="A44" s="118">
        <v>37</v>
      </c>
      <c r="B44" s="120" t="s">
        <v>438</v>
      </c>
      <c r="C44" s="209">
        <v>2250.77</v>
      </c>
      <c r="D44" s="195">
        <v>2369</v>
      </c>
      <c r="E44" s="209">
        <v>747.9034000000001</v>
      </c>
      <c r="F44" s="195">
        <v>2786</v>
      </c>
    </row>
    <row r="45" spans="1:6" s="30" customFormat="1" ht="26.25" customHeight="1">
      <c r="A45" s="118">
        <v>38</v>
      </c>
      <c r="B45" s="120" t="s">
        <v>439</v>
      </c>
      <c r="C45" s="209">
        <v>1144.24</v>
      </c>
      <c r="D45" s="195">
        <v>1187</v>
      </c>
      <c r="E45" s="209">
        <v>277.59849999999983</v>
      </c>
      <c r="F45" s="195">
        <v>1321</v>
      </c>
    </row>
  </sheetData>
  <sheetProtection/>
  <mergeCells count="7">
    <mergeCell ref="A2:F2"/>
    <mergeCell ref="A7:B7"/>
    <mergeCell ref="C5:D5"/>
    <mergeCell ref="E5:F5"/>
    <mergeCell ref="A5:A6"/>
    <mergeCell ref="B5:B6"/>
    <mergeCell ref="A3:F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B35"/>
  <sheetViews>
    <sheetView zoomScalePageLayoutView="0" workbookViewId="0" topLeftCell="A1">
      <selection activeCell="C26" sqref="C26"/>
    </sheetView>
  </sheetViews>
  <sheetFormatPr defaultColWidth="9.00390625" defaultRowHeight="14.25"/>
  <cols>
    <col min="1" max="1" width="48.625" style="1" customWidth="1"/>
    <col min="2" max="2" width="31.625" style="206" customWidth="1"/>
    <col min="3" max="16384" width="9.00390625" style="1" customWidth="1"/>
  </cols>
  <sheetData>
    <row r="1" ht="14.25">
      <c r="A1" s="112" t="s">
        <v>675</v>
      </c>
    </row>
    <row r="2" spans="1:2" ht="35.25" customHeight="1">
      <c r="A2" s="241" t="s">
        <v>817</v>
      </c>
      <c r="B2" s="241"/>
    </row>
    <row r="3" spans="1:2" ht="18.75">
      <c r="A3" s="248" t="s">
        <v>440</v>
      </c>
      <c r="B3" s="248"/>
    </row>
    <row r="4" spans="1:2" ht="14.25">
      <c r="A4" s="121"/>
      <c r="B4" s="210" t="s">
        <v>173</v>
      </c>
    </row>
    <row r="5" spans="1:2" s="30" customFormat="1" ht="18.75" customHeight="1">
      <c r="A5" s="119" t="s">
        <v>443</v>
      </c>
      <c r="B5" s="211" t="s">
        <v>192</v>
      </c>
    </row>
    <row r="6" spans="1:2" s="30" customFormat="1" ht="18.75" customHeight="1">
      <c r="A6" s="205" t="s">
        <v>861</v>
      </c>
      <c r="B6" s="212">
        <f>B7+B11</f>
        <v>141611</v>
      </c>
    </row>
    <row r="7" spans="1:2" s="30" customFormat="1" ht="18.75" customHeight="1">
      <c r="A7" s="161" t="s">
        <v>441</v>
      </c>
      <c r="B7" s="213">
        <f>B8+B9+B10</f>
        <v>58521</v>
      </c>
    </row>
    <row r="8" spans="1:2" s="30" customFormat="1" ht="18.75" customHeight="1">
      <c r="A8" s="155" t="s">
        <v>862</v>
      </c>
      <c r="B8" s="213">
        <v>56032</v>
      </c>
    </row>
    <row r="9" spans="1:2" s="30" customFormat="1" ht="18.75" customHeight="1">
      <c r="A9" s="155" t="s">
        <v>863</v>
      </c>
      <c r="B9" s="213">
        <v>1789</v>
      </c>
    </row>
    <row r="10" spans="1:2" s="30" customFormat="1" ht="18.75" customHeight="1">
      <c r="A10" s="155" t="s">
        <v>864</v>
      </c>
      <c r="B10" s="213">
        <v>700</v>
      </c>
    </row>
    <row r="11" spans="1:2" s="30" customFormat="1" ht="18.75" customHeight="1">
      <c r="A11" s="161" t="s">
        <v>442</v>
      </c>
      <c r="B11" s="214">
        <f>SUM(B12:B35)</f>
        <v>83090</v>
      </c>
    </row>
    <row r="12" spans="1:2" s="30" customFormat="1" ht="18.75" customHeight="1">
      <c r="A12" s="155" t="s">
        <v>865</v>
      </c>
      <c r="B12" s="213">
        <v>100</v>
      </c>
    </row>
    <row r="13" spans="1:2" s="30" customFormat="1" ht="18.75" customHeight="1">
      <c r="A13" s="155" t="s">
        <v>866</v>
      </c>
      <c r="B13" s="213">
        <v>68</v>
      </c>
    </row>
    <row r="14" spans="1:2" s="30" customFormat="1" ht="18.75" customHeight="1">
      <c r="A14" s="155" t="s">
        <v>867</v>
      </c>
      <c r="B14" s="213">
        <v>60</v>
      </c>
    </row>
    <row r="15" spans="1:2" s="30" customFormat="1" ht="18.75" customHeight="1">
      <c r="A15" s="155" t="s">
        <v>868</v>
      </c>
      <c r="B15" s="213">
        <v>190</v>
      </c>
    </row>
    <row r="16" spans="1:2" s="30" customFormat="1" ht="18.75" customHeight="1">
      <c r="A16" s="155" t="s">
        <v>869</v>
      </c>
      <c r="B16" s="213">
        <v>80</v>
      </c>
    </row>
    <row r="17" spans="1:2" s="30" customFormat="1" ht="18.75" customHeight="1">
      <c r="A17" s="155" t="s">
        <v>870</v>
      </c>
      <c r="B17" s="213">
        <f>7225</f>
        <v>7225</v>
      </c>
    </row>
    <row r="18" spans="1:2" s="30" customFormat="1" ht="18.75" customHeight="1">
      <c r="A18" s="155" t="s">
        <v>871</v>
      </c>
      <c r="B18" s="213">
        <v>1463</v>
      </c>
    </row>
    <row r="19" spans="1:2" ht="18.75" customHeight="1">
      <c r="A19" s="155" t="s">
        <v>872</v>
      </c>
      <c r="B19" s="213">
        <v>1408</v>
      </c>
    </row>
    <row r="20" spans="1:2" ht="18.75" customHeight="1">
      <c r="A20" s="155" t="s">
        <v>873</v>
      </c>
      <c r="B20" s="213">
        <v>175</v>
      </c>
    </row>
    <row r="21" spans="1:2" ht="18.75" customHeight="1">
      <c r="A21" s="155" t="s">
        <v>874</v>
      </c>
      <c r="B21" s="213">
        <v>19976</v>
      </c>
    </row>
    <row r="22" spans="1:2" ht="18.75" customHeight="1">
      <c r="A22" s="155" t="s">
        <v>875</v>
      </c>
      <c r="B22" s="213">
        <v>1688</v>
      </c>
    </row>
    <row r="23" spans="1:2" ht="18.75" customHeight="1">
      <c r="A23" s="155" t="s">
        <v>876</v>
      </c>
      <c r="B23" s="213">
        <v>8345</v>
      </c>
    </row>
    <row r="24" spans="1:2" ht="18.75" customHeight="1">
      <c r="A24" s="155" t="s">
        <v>877</v>
      </c>
      <c r="B24" s="213">
        <v>876</v>
      </c>
    </row>
    <row r="25" spans="1:2" ht="18.75" customHeight="1">
      <c r="A25" s="155" t="s">
        <v>878</v>
      </c>
      <c r="B25" s="213">
        <v>577</v>
      </c>
    </row>
    <row r="26" spans="1:2" ht="18.75" customHeight="1">
      <c r="A26" s="155" t="s">
        <v>879</v>
      </c>
      <c r="B26" s="213">
        <v>458</v>
      </c>
    </row>
    <row r="27" spans="1:2" ht="18.75" customHeight="1">
      <c r="A27" s="155" t="s">
        <v>880</v>
      </c>
      <c r="B27" s="213">
        <v>14346</v>
      </c>
    </row>
    <row r="28" spans="1:2" ht="18.75" customHeight="1">
      <c r="A28" s="155" t="s">
        <v>881</v>
      </c>
      <c r="B28" s="213">
        <v>1891</v>
      </c>
    </row>
    <row r="29" spans="1:2" ht="18.75" customHeight="1">
      <c r="A29" s="155" t="s">
        <v>882</v>
      </c>
      <c r="B29" s="213">
        <f>7969+335</f>
        <v>8304</v>
      </c>
    </row>
    <row r="30" spans="1:2" ht="18.75" customHeight="1">
      <c r="A30" s="155" t="s">
        <v>883</v>
      </c>
      <c r="B30" s="213">
        <v>12605</v>
      </c>
    </row>
    <row r="31" spans="1:2" ht="18.75" customHeight="1">
      <c r="A31" s="155" t="s">
        <v>884</v>
      </c>
      <c r="B31" s="213">
        <v>85</v>
      </c>
    </row>
    <row r="32" spans="1:2" ht="18.75" customHeight="1">
      <c r="A32" s="155" t="s">
        <v>885</v>
      </c>
      <c r="B32" s="213">
        <v>309</v>
      </c>
    </row>
    <row r="33" spans="1:2" ht="17.25" customHeight="1">
      <c r="A33" s="155" t="s">
        <v>886</v>
      </c>
      <c r="B33" s="213">
        <v>914</v>
      </c>
    </row>
    <row r="34" spans="1:2" ht="17.25" customHeight="1">
      <c r="A34" s="155" t="s">
        <v>887</v>
      </c>
      <c r="B34" s="213">
        <v>1305</v>
      </c>
    </row>
    <row r="35" spans="1:2" ht="17.25" customHeight="1">
      <c r="A35" s="155" t="s">
        <v>888</v>
      </c>
      <c r="B35" s="213">
        <v>642</v>
      </c>
    </row>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sheetData>
  <sheetProtection/>
  <mergeCells count="2">
    <mergeCell ref="A2:B2"/>
    <mergeCell ref="A3:B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汪维全</cp:lastModifiedBy>
  <cp:lastPrinted>2021-08-20T03:23:04Z</cp:lastPrinted>
  <dcterms:created xsi:type="dcterms:W3CDTF">2020-09-09T13:52:26Z</dcterms:created>
  <dcterms:modified xsi:type="dcterms:W3CDTF">2021-09-03T02:29:50Z</dcterms:modified>
  <cp:category/>
  <cp:version/>
  <cp:contentType/>
  <cp:contentStatus/>
</cp:coreProperties>
</file>