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附件1" sheetId="19" r:id="rId1"/>
    <sheet name="附件2" sheetId="24" r:id="rId2"/>
    <sheet name="附件3" sheetId="20" r:id="rId3"/>
  </sheets>
  <definedNames>
    <definedName name="_xlnm._FilterDatabase" localSheetId="0" hidden="1">附件1!$A$7:$AB$29</definedName>
    <definedName name="_xlnm.Print_Area" localSheetId="0">附件1!$A$1:$R$29</definedName>
    <definedName name="_xlnm.Print_Titles" localSheetId="0">附件1!$4:$6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<sst xmlns="http://schemas.openxmlformats.org/spreadsheetml/2006/main" count="330" uniqueCount="202">
  <si>
    <r>
      <rPr>
        <sz val="10"/>
        <rFont val="方正黑体_GBK"/>
        <charset val="134"/>
      </rPr>
      <t>附件</t>
    </r>
    <r>
      <rPr>
        <sz val="10"/>
        <rFont val="Times New Roman"/>
        <charset val="134"/>
      </rPr>
      <t>1</t>
    </r>
  </si>
  <si>
    <r>
      <rPr>
        <sz val="20"/>
        <rFont val="方正小标宋_GBK"/>
        <charset val="134"/>
      </rPr>
      <t>云阳县</t>
    </r>
    <r>
      <rPr>
        <sz val="20"/>
        <rFont val="Times New Roman"/>
        <charset val="134"/>
      </rPr>
      <t>2026</t>
    </r>
    <r>
      <rPr>
        <sz val="20"/>
        <rFont val="方正小标宋_GBK"/>
        <charset val="134"/>
      </rPr>
      <t>年市级常态化帮扶资金项目建设任务汇总表</t>
    </r>
  </si>
  <si>
    <t>资金单位：万元</t>
  </si>
  <si>
    <t>序号</t>
  </si>
  <si>
    <t>项目名称</t>
  </si>
  <si>
    <t>项目类型</t>
  </si>
  <si>
    <t>建设任务</t>
  </si>
  <si>
    <t>建设性质</t>
  </si>
  <si>
    <t>实施地点</t>
  </si>
  <si>
    <t>财政扶持环节和补助标准</t>
  </si>
  <si>
    <t>绩效目标</t>
  </si>
  <si>
    <t>主管部门</t>
  </si>
  <si>
    <t>责任单位</t>
  </si>
  <si>
    <t>总投资及资金筹措</t>
  </si>
  <si>
    <t>实施单位</t>
  </si>
  <si>
    <t>资产权属</t>
  </si>
  <si>
    <t>监管科室</t>
  </si>
  <si>
    <t>备注</t>
  </si>
  <si>
    <t>合计</t>
  </si>
  <si>
    <r>
      <rPr>
        <sz val="10"/>
        <rFont val="Times New Roman"/>
        <charset val="134"/>
      </rPr>
      <t>1.</t>
    </r>
    <r>
      <rPr>
        <sz val="10"/>
        <rFont val="方正黑体_GBK"/>
        <charset val="134"/>
      </rPr>
      <t>财政补助资金</t>
    </r>
  </si>
  <si>
    <r>
      <rPr>
        <sz val="10"/>
        <rFont val="Times New Roman"/>
        <charset val="134"/>
      </rPr>
      <t>2.</t>
    </r>
    <r>
      <rPr>
        <sz val="10"/>
        <rFont val="方正黑体_GBK"/>
        <charset val="134"/>
      </rPr>
      <t>自筹</t>
    </r>
  </si>
  <si>
    <t>市级帮扶资金</t>
  </si>
  <si>
    <r>
      <rPr>
        <sz val="10"/>
        <rFont val="方正黑体_GBK"/>
        <charset val="134"/>
      </rPr>
      <t>其中：</t>
    </r>
    <r>
      <rPr>
        <sz val="10"/>
        <rFont val="Times New Roman"/>
        <charset val="134"/>
      </rPr>
      <t xml:space="preserve">
</t>
    </r>
    <r>
      <rPr>
        <sz val="10"/>
        <rFont val="方正黑体_GBK"/>
        <charset val="134"/>
      </rPr>
      <t>本次安排</t>
    </r>
  </si>
  <si>
    <r>
      <rPr>
        <sz val="10"/>
        <rFont val="方正仿宋_GBK"/>
        <charset val="134"/>
      </rPr>
      <t>云阳县</t>
    </r>
    <r>
      <rPr>
        <sz val="10"/>
        <rFont val="Times New Roman"/>
        <charset val="134"/>
      </rPr>
      <t>2026</t>
    </r>
    <r>
      <rPr>
        <sz val="10"/>
        <rFont val="方正仿宋_GBK"/>
        <charset val="134"/>
      </rPr>
      <t>年桑坪镇菌菇包装厂建设项目</t>
    </r>
  </si>
  <si>
    <t>产业发展</t>
  </si>
  <si>
    <r>
      <rPr>
        <sz val="10"/>
        <rFont val="Times New Roman"/>
        <charset val="134"/>
      </rPr>
      <t>1.</t>
    </r>
    <r>
      <rPr>
        <sz val="10"/>
        <rFont val="方正仿宋_GBK"/>
        <charset val="134"/>
      </rPr>
      <t>加工厂房改造。租用</t>
    </r>
    <r>
      <rPr>
        <sz val="10"/>
        <rFont val="Times New Roman"/>
        <charset val="134"/>
      </rPr>
      <t>1800</t>
    </r>
    <r>
      <rPr>
        <sz val="10"/>
        <rFont val="方正仿宋_GBK"/>
        <charset val="134"/>
      </rPr>
      <t>㎡闲置校舍按照</t>
    </r>
    <r>
      <rPr>
        <sz val="10"/>
        <rFont val="Times New Roman"/>
        <charset val="134"/>
      </rPr>
      <t>SC</t>
    </r>
    <r>
      <rPr>
        <sz val="10"/>
        <rFont val="方正仿宋_GBK"/>
        <charset val="134"/>
      </rPr>
      <t>食品生产标准进行改造（包含建设玻璃工艺隔断通道、水电通风与净化系统、十万级净化生产车间及</t>
    </r>
    <r>
      <rPr>
        <sz val="10"/>
        <rFont val="Times New Roman"/>
        <charset val="134"/>
      </rPr>
      <t>100</t>
    </r>
    <r>
      <rPr>
        <sz val="10"/>
        <rFont val="方正书宋_GBK"/>
        <charset val="134"/>
      </rPr>
      <t>立方米</t>
    </r>
    <r>
      <rPr>
        <sz val="10"/>
        <rFont val="方正仿宋_GBK"/>
        <charset val="134"/>
      </rPr>
      <t>专业冷库等设施设备），配置载重货梯、仓储配套设备等设备；</t>
    </r>
    <r>
      <rPr>
        <sz val="10"/>
        <rFont val="Times New Roman"/>
        <charset val="134"/>
      </rPr>
      <t xml:space="preserve">
2.</t>
    </r>
    <r>
      <rPr>
        <sz val="10"/>
        <rFont val="方正仿宋_GBK"/>
        <charset val="134"/>
      </rPr>
      <t>新建全自动菌菇加工生产线</t>
    </r>
    <r>
      <rPr>
        <sz val="10"/>
        <rFont val="Times New Roman"/>
        <charset val="134"/>
      </rPr>
      <t>1</t>
    </r>
    <r>
      <rPr>
        <sz val="10"/>
        <rFont val="方正仿宋_GBK"/>
        <charset val="134"/>
      </rPr>
      <t>条：购置超声波清洗机</t>
    </r>
    <r>
      <rPr>
        <sz val="10"/>
        <rFont val="Times New Roman"/>
        <charset val="134"/>
      </rPr>
      <t>1</t>
    </r>
    <r>
      <rPr>
        <sz val="10"/>
        <rFont val="方正仿宋_GBK"/>
        <charset val="134"/>
      </rPr>
      <t>台、热风循环烘干机</t>
    </r>
    <r>
      <rPr>
        <sz val="10"/>
        <rFont val="Times New Roman"/>
        <charset val="134"/>
      </rPr>
      <t>1</t>
    </r>
    <r>
      <rPr>
        <sz val="10"/>
        <rFont val="方正仿宋_GBK"/>
        <charset val="134"/>
      </rPr>
      <t>台、臭氧杀菌机</t>
    </r>
    <r>
      <rPr>
        <sz val="10"/>
        <rFont val="Times New Roman"/>
        <charset val="134"/>
      </rPr>
      <t>2</t>
    </r>
    <r>
      <rPr>
        <sz val="10"/>
        <rFont val="方正仿宋_GBK"/>
        <charset val="134"/>
      </rPr>
      <t>台。全自动包装流水线</t>
    </r>
    <r>
      <rPr>
        <sz val="10"/>
        <rFont val="Times New Roman"/>
        <charset val="134"/>
      </rPr>
      <t>1</t>
    </r>
    <r>
      <rPr>
        <sz val="10"/>
        <rFont val="方正仿宋_GBK"/>
        <charset val="134"/>
      </rPr>
      <t>套（多头秤</t>
    </r>
    <r>
      <rPr>
        <sz val="10"/>
        <rFont val="Times New Roman"/>
        <charset val="134"/>
      </rPr>
      <t>+</t>
    </r>
    <r>
      <rPr>
        <sz val="10"/>
        <rFont val="方正仿宋_GBK"/>
        <charset val="134"/>
      </rPr>
      <t>枕式包装机</t>
    </r>
    <r>
      <rPr>
        <sz val="10"/>
        <rFont val="Times New Roman"/>
        <charset val="134"/>
      </rPr>
      <t>+</t>
    </r>
    <r>
      <rPr>
        <sz val="10"/>
        <rFont val="方正仿宋_GBK"/>
        <charset val="134"/>
      </rPr>
      <t>喷码机）、封箱机</t>
    </r>
    <r>
      <rPr>
        <sz val="10"/>
        <rFont val="Times New Roman"/>
        <charset val="134"/>
      </rPr>
      <t>+</t>
    </r>
    <r>
      <rPr>
        <sz val="10"/>
        <rFont val="方正仿宋_GBK"/>
        <charset val="134"/>
      </rPr>
      <t>捆扎机</t>
    </r>
    <r>
      <rPr>
        <sz val="10"/>
        <rFont val="Times New Roman"/>
        <charset val="134"/>
      </rPr>
      <t>2</t>
    </r>
    <r>
      <rPr>
        <sz val="10"/>
        <rFont val="方正仿宋_GBK"/>
        <charset val="134"/>
      </rPr>
      <t>套、不锈钢分选台</t>
    </r>
    <r>
      <rPr>
        <sz val="10"/>
        <rFont val="Times New Roman"/>
        <charset val="134"/>
      </rPr>
      <t>16</t>
    </r>
    <r>
      <rPr>
        <sz val="10"/>
        <rFont val="方正仿宋_GBK"/>
        <charset val="134"/>
      </rPr>
      <t>张。</t>
    </r>
  </si>
  <si>
    <t>改建</t>
  </si>
  <si>
    <t>桑坪镇桑坪社区</t>
  </si>
  <si>
    <r>
      <rPr>
        <sz val="10"/>
        <rFont val="方正仿宋_GBK"/>
        <charset val="134"/>
      </rPr>
      <t>申请财政补助</t>
    </r>
    <r>
      <rPr>
        <sz val="10"/>
        <rFont val="Times New Roman"/>
        <charset val="134"/>
      </rPr>
      <t>103.4</t>
    </r>
    <r>
      <rPr>
        <sz val="10"/>
        <rFont val="方正仿宋_GBK"/>
        <charset val="134"/>
      </rPr>
      <t>万元，主要用于：</t>
    </r>
    <r>
      <rPr>
        <sz val="10"/>
        <rFont val="Times New Roman"/>
        <charset val="134"/>
      </rPr>
      <t xml:space="preserve">
1.</t>
    </r>
    <r>
      <rPr>
        <sz val="10"/>
        <rFont val="方正仿宋_GBK"/>
        <charset val="134"/>
      </rPr>
      <t>加工厂房改造配套设备设施：</t>
    </r>
    <r>
      <rPr>
        <sz val="10"/>
        <rFont val="Times New Roman"/>
        <charset val="134"/>
      </rPr>
      <t>100</t>
    </r>
    <r>
      <rPr>
        <sz val="10"/>
        <rFont val="方正仿宋_GBK"/>
        <charset val="134"/>
      </rPr>
      <t>立方米专业冷库</t>
    </r>
    <r>
      <rPr>
        <sz val="10"/>
        <rFont val="Times New Roman"/>
        <charset val="134"/>
      </rPr>
      <t>1</t>
    </r>
    <r>
      <rPr>
        <sz val="10"/>
        <rFont val="方正仿宋_GBK"/>
        <charset val="134"/>
      </rPr>
      <t>座、载重</t>
    </r>
    <r>
      <rPr>
        <sz val="10"/>
        <rFont val="Times New Roman"/>
        <charset val="134"/>
      </rPr>
      <t>2</t>
    </r>
    <r>
      <rPr>
        <sz val="10"/>
        <rFont val="方正仿宋_GBK"/>
        <charset val="134"/>
      </rPr>
      <t>吨货梯</t>
    </r>
    <r>
      <rPr>
        <sz val="10"/>
        <rFont val="Times New Roman"/>
        <charset val="134"/>
      </rPr>
      <t>1</t>
    </r>
    <r>
      <rPr>
        <sz val="10"/>
        <rFont val="方正仿宋_GBK"/>
        <charset val="134"/>
      </rPr>
      <t>台、仓储配套设备（高位货架、防潮垫板、工业除湿机</t>
    </r>
    <r>
      <rPr>
        <sz val="10"/>
        <rFont val="Times New Roman"/>
        <charset val="134"/>
      </rPr>
      <t>4</t>
    </r>
    <r>
      <rPr>
        <sz val="10"/>
        <rFont val="方正仿宋_GBK"/>
        <charset val="134"/>
      </rPr>
      <t>台、温湿度监控仪、不锈钢周转箱、电子秤及托盘等）</t>
    </r>
    <r>
      <rPr>
        <sz val="10"/>
        <rFont val="Times New Roman"/>
        <charset val="134"/>
      </rPr>
      <t>1</t>
    </r>
    <r>
      <rPr>
        <sz val="10"/>
        <rFont val="方正仿宋_GBK"/>
        <charset val="134"/>
      </rPr>
      <t>批、净化通风系统（新风</t>
    </r>
    <r>
      <rPr>
        <sz val="10"/>
        <rFont val="Times New Roman"/>
        <charset val="134"/>
      </rPr>
      <t>+</t>
    </r>
    <r>
      <rPr>
        <sz val="10"/>
        <rFont val="方正仿宋_GBK"/>
        <charset val="134"/>
      </rPr>
      <t>排风</t>
    </r>
    <r>
      <rPr>
        <sz val="10"/>
        <rFont val="Times New Roman"/>
        <charset val="134"/>
      </rPr>
      <t>+</t>
    </r>
    <r>
      <rPr>
        <sz val="10"/>
        <rFont val="方正仿宋_GBK"/>
        <charset val="134"/>
      </rPr>
      <t>臭氧消毒）</t>
    </r>
    <r>
      <rPr>
        <sz val="10"/>
        <rFont val="Times New Roman"/>
        <charset val="134"/>
      </rPr>
      <t>3</t>
    </r>
    <r>
      <rPr>
        <sz val="10"/>
        <rFont val="方正仿宋_GBK"/>
        <charset val="134"/>
      </rPr>
      <t>套、风淋室</t>
    </r>
    <r>
      <rPr>
        <sz val="10"/>
        <rFont val="Times New Roman"/>
        <charset val="134"/>
      </rPr>
      <t>1</t>
    </r>
    <r>
      <rPr>
        <sz val="10"/>
        <rFont val="方正仿宋_GBK"/>
        <charset val="134"/>
      </rPr>
      <t>台，小计</t>
    </r>
    <r>
      <rPr>
        <sz val="10"/>
        <rFont val="Times New Roman"/>
        <charset val="134"/>
      </rPr>
      <t>57.5</t>
    </r>
    <r>
      <rPr>
        <sz val="10"/>
        <rFont val="方正仿宋_GBK"/>
        <charset val="134"/>
      </rPr>
      <t>万元；</t>
    </r>
    <r>
      <rPr>
        <sz val="10"/>
        <rFont val="Times New Roman"/>
        <charset val="134"/>
      </rPr>
      <t xml:space="preserve">
2.</t>
    </r>
    <r>
      <rPr>
        <sz val="10"/>
        <rFont val="方正仿宋_GBK"/>
        <charset val="134"/>
      </rPr>
      <t>新建全自动菌菇加工生产线</t>
    </r>
    <r>
      <rPr>
        <sz val="10"/>
        <rFont val="Times New Roman"/>
        <charset val="134"/>
      </rPr>
      <t>1</t>
    </r>
    <r>
      <rPr>
        <sz val="10"/>
        <rFont val="方正仿宋_GBK"/>
        <charset val="134"/>
      </rPr>
      <t>条：超声波清洗机</t>
    </r>
    <r>
      <rPr>
        <sz val="10"/>
        <rFont val="Times New Roman"/>
        <charset val="134"/>
      </rPr>
      <t>1</t>
    </r>
    <r>
      <rPr>
        <sz val="10"/>
        <rFont val="方正仿宋_GBK"/>
        <charset val="134"/>
      </rPr>
      <t>台、热风循环烘干机</t>
    </r>
    <r>
      <rPr>
        <sz val="10"/>
        <rFont val="Times New Roman"/>
        <charset val="134"/>
      </rPr>
      <t>1</t>
    </r>
    <r>
      <rPr>
        <sz val="10"/>
        <rFont val="方正仿宋_GBK"/>
        <charset val="134"/>
      </rPr>
      <t>台、臭氧杀菌机</t>
    </r>
    <r>
      <rPr>
        <sz val="10"/>
        <rFont val="Times New Roman"/>
        <charset val="134"/>
      </rPr>
      <t>2</t>
    </r>
    <r>
      <rPr>
        <sz val="10"/>
        <rFont val="方正仿宋_GBK"/>
        <charset val="134"/>
      </rPr>
      <t>台、全自动包装流水线</t>
    </r>
    <r>
      <rPr>
        <sz val="10"/>
        <rFont val="Times New Roman"/>
        <charset val="134"/>
      </rPr>
      <t>1</t>
    </r>
    <r>
      <rPr>
        <sz val="10"/>
        <rFont val="方正仿宋_GBK"/>
        <charset val="134"/>
      </rPr>
      <t>套、封箱机</t>
    </r>
    <r>
      <rPr>
        <sz val="10"/>
        <rFont val="Times New Roman"/>
        <charset val="134"/>
      </rPr>
      <t>+</t>
    </r>
    <r>
      <rPr>
        <sz val="10"/>
        <rFont val="方正仿宋_GBK"/>
        <charset val="134"/>
      </rPr>
      <t>捆扎机</t>
    </r>
    <r>
      <rPr>
        <sz val="10"/>
        <rFont val="Times New Roman"/>
        <charset val="134"/>
      </rPr>
      <t>2</t>
    </r>
    <r>
      <rPr>
        <sz val="10"/>
        <rFont val="方正仿宋_GBK"/>
        <charset val="134"/>
      </rPr>
      <t>套、不锈钢分选台</t>
    </r>
    <r>
      <rPr>
        <sz val="10"/>
        <rFont val="Times New Roman"/>
        <charset val="134"/>
      </rPr>
      <t>16</t>
    </r>
    <r>
      <rPr>
        <sz val="10"/>
        <rFont val="方正仿宋_GBK"/>
        <charset val="134"/>
      </rPr>
      <t>张，小计</t>
    </r>
    <r>
      <rPr>
        <sz val="10"/>
        <rFont val="Times New Roman"/>
        <charset val="134"/>
      </rPr>
      <t>45.9</t>
    </r>
    <r>
      <rPr>
        <sz val="10"/>
        <rFont val="方正仿宋_GBK"/>
        <charset val="134"/>
      </rPr>
      <t>万元。</t>
    </r>
  </si>
  <si>
    <r>
      <rPr>
        <sz val="10"/>
        <rFont val="Times New Roman"/>
        <charset val="134"/>
      </rPr>
      <t>1.</t>
    </r>
    <r>
      <rPr>
        <sz val="10"/>
        <rFont val="方正仿宋_GBK"/>
        <charset val="134"/>
      </rPr>
      <t>建成符合</t>
    </r>
    <r>
      <rPr>
        <sz val="10"/>
        <rFont val="Times New Roman"/>
        <charset val="134"/>
      </rPr>
      <t>SC</t>
    </r>
    <r>
      <rPr>
        <sz val="10"/>
        <rFont val="方正仿宋_GBK"/>
        <charset val="134"/>
      </rPr>
      <t>食品生产许可的标准化菌菇包装厂，实现竹荪、木耳等菌菇日加工产能</t>
    </r>
    <r>
      <rPr>
        <sz val="10"/>
        <rFont val="Times New Roman"/>
        <charset val="134"/>
      </rPr>
      <t>1000—1200kg</t>
    </r>
    <r>
      <rPr>
        <sz val="10"/>
        <rFont val="方正仿宋_GBK"/>
        <charset val="134"/>
      </rPr>
      <t>；</t>
    </r>
    <r>
      <rPr>
        <sz val="10"/>
        <rFont val="Times New Roman"/>
        <charset val="134"/>
      </rPr>
      <t>2.</t>
    </r>
    <r>
      <rPr>
        <sz val="10"/>
        <rFont val="方正仿宋_GBK"/>
        <charset val="134"/>
      </rPr>
      <t>带动本地群众</t>
    </r>
    <r>
      <rPr>
        <sz val="10"/>
        <rFont val="Times New Roman"/>
        <charset val="134"/>
      </rPr>
      <t>30</t>
    </r>
    <r>
      <rPr>
        <sz val="10"/>
        <rFont val="方正仿宋_GBK"/>
        <charset val="134"/>
      </rPr>
      <t>人就地就业，人均增收</t>
    </r>
    <r>
      <rPr>
        <sz val="10"/>
        <rFont val="Times New Roman"/>
        <charset val="134"/>
      </rPr>
      <t>2000</t>
    </r>
    <r>
      <rPr>
        <sz val="10"/>
        <rFont val="方正仿宋_GBK"/>
        <charset val="134"/>
      </rPr>
      <t>余元。</t>
    </r>
    <r>
      <rPr>
        <sz val="10"/>
        <rFont val="Times New Roman"/>
        <charset val="134"/>
      </rPr>
      <t>3.</t>
    </r>
    <r>
      <rPr>
        <sz val="10"/>
        <rFont val="方正仿宋_GBK"/>
        <charset val="134"/>
      </rPr>
      <t>财政补助资金部分形成的项目资产确权给村集体经济组织，每年按不低于</t>
    </r>
    <r>
      <rPr>
        <sz val="10"/>
        <rFont val="Times New Roman"/>
        <charset val="134"/>
      </rPr>
      <t>2%</t>
    </r>
    <r>
      <rPr>
        <sz val="10"/>
        <rFont val="方正仿宋_GBK"/>
        <charset val="134"/>
      </rPr>
      <t>的比例分红（不包含租金）。</t>
    </r>
  </si>
  <si>
    <t>县农业农村委</t>
  </si>
  <si>
    <t>桑坪镇</t>
  </si>
  <si>
    <t>重庆云原山萃生态农业发展有限公司</t>
  </si>
  <si>
    <t>财政补助资金形成的资产确权给桑坪社区集体经济组织</t>
  </si>
  <si>
    <t>招商科</t>
  </si>
  <si>
    <r>
      <rPr>
        <sz val="10"/>
        <rFont val="方正仿宋_GBK"/>
        <charset val="134"/>
      </rPr>
      <t>云阳县</t>
    </r>
    <r>
      <rPr>
        <sz val="10"/>
        <rFont val="Times New Roman"/>
        <charset val="134"/>
      </rPr>
      <t>2026</t>
    </r>
    <r>
      <rPr>
        <sz val="10"/>
        <rFont val="方正仿宋_GBK"/>
        <charset val="134"/>
      </rPr>
      <t>年双土镇营鹤村蔬菜基地提质增效建设项目</t>
    </r>
  </si>
  <si>
    <r>
      <rPr>
        <sz val="10"/>
        <rFont val="Times New Roman"/>
        <charset val="134"/>
      </rPr>
      <t>1.</t>
    </r>
    <r>
      <rPr>
        <sz val="10"/>
        <rFont val="方正仿宋_GBK"/>
        <charset val="134"/>
      </rPr>
      <t>泵房及配套工程：新建</t>
    </r>
    <r>
      <rPr>
        <sz val="10"/>
        <rFont val="Times New Roman"/>
        <charset val="134"/>
      </rPr>
      <t xml:space="preserve"> 30</t>
    </r>
    <r>
      <rPr>
        <sz val="10"/>
        <rFont val="方正仿宋_GBK"/>
        <charset val="134"/>
      </rPr>
      <t>平方米泵房</t>
    </r>
    <r>
      <rPr>
        <sz val="10"/>
        <rFont val="Times New Roman"/>
        <charset val="134"/>
      </rPr>
      <t xml:space="preserve"> 1 </t>
    </r>
    <r>
      <rPr>
        <sz val="10"/>
        <rFont val="方正仿宋_GBK"/>
        <charset val="134"/>
      </rPr>
      <t>座，配套建设水源过滤、灌溉水泵、施肥机，施肥桶、</t>
    </r>
    <r>
      <rPr>
        <sz val="10"/>
        <rFont val="Times New Roman"/>
        <charset val="134"/>
      </rPr>
      <t>PE</t>
    </r>
    <r>
      <rPr>
        <sz val="10"/>
        <rFont val="方正仿宋_GBK"/>
        <charset val="134"/>
      </rPr>
      <t>管及控制中心等设施。</t>
    </r>
    <r>
      <rPr>
        <sz val="10"/>
        <rFont val="Times New Roman"/>
        <charset val="134"/>
      </rPr>
      <t>2.</t>
    </r>
    <r>
      <rPr>
        <sz val="10"/>
        <rFont val="方正仿宋_GBK"/>
        <charset val="134"/>
      </rPr>
      <t>喷淋滴灌系统工程：对原有</t>
    </r>
    <r>
      <rPr>
        <sz val="10"/>
        <rFont val="Times New Roman"/>
        <charset val="134"/>
      </rPr>
      <t>21000</t>
    </r>
    <r>
      <rPr>
        <sz val="10"/>
        <rFont val="方正仿宋_GBK"/>
        <charset val="134"/>
      </rPr>
      <t>平方米蔬菜大棚，布设吊挂微喷与配套喷头，地面铺设滴灌带等。</t>
    </r>
  </si>
  <si>
    <t>新建</t>
  </si>
  <si>
    <t>双土镇营鹤村</t>
  </si>
  <si>
    <r>
      <rPr>
        <sz val="10"/>
        <rFont val="方正仿宋_GBK"/>
        <charset val="134"/>
      </rPr>
      <t>财政补助资金</t>
    </r>
    <r>
      <rPr>
        <sz val="10"/>
        <rFont val="Times New Roman"/>
        <charset val="134"/>
      </rPr>
      <t>25</t>
    </r>
    <r>
      <rPr>
        <sz val="10"/>
        <rFont val="方正仿宋_GBK"/>
        <charset val="134"/>
      </rPr>
      <t>万元。</t>
    </r>
    <r>
      <rPr>
        <sz val="10"/>
        <rFont val="Times New Roman"/>
        <charset val="134"/>
      </rPr>
      <t>1.</t>
    </r>
    <r>
      <rPr>
        <sz val="10"/>
        <rFont val="方正仿宋_GBK"/>
        <charset val="134"/>
      </rPr>
      <t>新建</t>
    </r>
    <r>
      <rPr>
        <sz val="10"/>
        <rFont val="Times New Roman"/>
        <charset val="134"/>
      </rPr>
      <t>1</t>
    </r>
    <r>
      <rPr>
        <sz val="10"/>
        <rFont val="方正仿宋_GBK"/>
        <charset val="134"/>
      </rPr>
      <t>座</t>
    </r>
    <r>
      <rPr>
        <sz val="10"/>
        <rFont val="Times New Roman"/>
        <charset val="134"/>
      </rPr>
      <t>30</t>
    </r>
    <r>
      <rPr>
        <sz val="10"/>
        <rFont val="方正仿宋_GBK"/>
        <charset val="134"/>
      </rPr>
      <t>平方米泵房，合计补助</t>
    </r>
    <r>
      <rPr>
        <sz val="10"/>
        <rFont val="Times New Roman"/>
        <charset val="134"/>
      </rPr>
      <t>3</t>
    </r>
    <r>
      <rPr>
        <sz val="10"/>
        <rFont val="方正仿宋_GBK"/>
        <charset val="134"/>
      </rPr>
      <t>万元；过滤器</t>
    </r>
    <r>
      <rPr>
        <sz val="10"/>
        <rFont val="Times New Roman"/>
        <charset val="134"/>
      </rPr>
      <t>2</t>
    </r>
    <r>
      <rPr>
        <sz val="10"/>
        <rFont val="方正仿宋_GBK"/>
        <charset val="134"/>
      </rPr>
      <t>个，合计补助</t>
    </r>
    <r>
      <rPr>
        <sz val="10"/>
        <rFont val="Times New Roman"/>
        <charset val="134"/>
      </rPr>
      <t>1.7</t>
    </r>
    <r>
      <rPr>
        <sz val="10"/>
        <rFont val="方正仿宋_GBK"/>
        <charset val="134"/>
      </rPr>
      <t>万元；水泵</t>
    </r>
    <r>
      <rPr>
        <sz val="10"/>
        <rFont val="Times New Roman"/>
        <charset val="134"/>
      </rPr>
      <t>1</t>
    </r>
    <r>
      <rPr>
        <sz val="10"/>
        <rFont val="方正仿宋_GBK"/>
        <charset val="134"/>
      </rPr>
      <t>个，合计补助</t>
    </r>
    <r>
      <rPr>
        <sz val="10"/>
        <rFont val="Times New Roman"/>
        <charset val="134"/>
      </rPr>
      <t>0.9</t>
    </r>
    <r>
      <rPr>
        <sz val="10"/>
        <rFont val="方正仿宋_GBK"/>
        <charset val="134"/>
      </rPr>
      <t>万元；施肥机</t>
    </r>
    <r>
      <rPr>
        <sz val="10"/>
        <rFont val="Times New Roman"/>
        <charset val="134"/>
      </rPr>
      <t>1</t>
    </r>
    <r>
      <rPr>
        <sz val="10"/>
        <rFont val="方正仿宋_GBK"/>
        <charset val="134"/>
      </rPr>
      <t>台，合计补助</t>
    </r>
    <r>
      <rPr>
        <sz val="10"/>
        <rFont val="Times New Roman"/>
        <charset val="134"/>
      </rPr>
      <t>1.65</t>
    </r>
    <r>
      <rPr>
        <sz val="10"/>
        <rFont val="方正仿宋_GBK"/>
        <charset val="134"/>
      </rPr>
      <t>万元；施肥桶</t>
    </r>
    <r>
      <rPr>
        <sz val="10"/>
        <rFont val="Times New Roman"/>
        <charset val="134"/>
      </rPr>
      <t>3</t>
    </r>
    <r>
      <rPr>
        <sz val="10"/>
        <rFont val="方正仿宋_GBK"/>
        <charset val="134"/>
      </rPr>
      <t>个，合计补助</t>
    </r>
    <r>
      <rPr>
        <sz val="10"/>
        <rFont val="Times New Roman"/>
        <charset val="134"/>
      </rPr>
      <t>1.5</t>
    </r>
    <r>
      <rPr>
        <sz val="10"/>
        <rFont val="方正仿宋_GBK"/>
        <charset val="134"/>
      </rPr>
      <t>万元；铺设</t>
    </r>
    <r>
      <rPr>
        <sz val="10"/>
        <rFont val="Times New Roman"/>
        <charset val="134"/>
      </rPr>
      <t>PE90</t>
    </r>
    <r>
      <rPr>
        <sz val="10"/>
        <rFont val="方正仿宋_GBK"/>
        <charset val="134"/>
      </rPr>
      <t>管道</t>
    </r>
    <r>
      <rPr>
        <sz val="10"/>
        <rFont val="Times New Roman"/>
        <charset val="134"/>
      </rPr>
      <t>700</t>
    </r>
    <r>
      <rPr>
        <sz val="10"/>
        <rFont val="方正仿宋_GBK"/>
        <charset val="134"/>
      </rPr>
      <t>米，合计补助</t>
    </r>
    <r>
      <rPr>
        <sz val="10"/>
        <rFont val="Times New Roman"/>
        <charset val="134"/>
      </rPr>
      <t>1.75</t>
    </r>
    <r>
      <rPr>
        <sz val="10"/>
        <rFont val="方正仿宋_GBK"/>
        <charset val="134"/>
      </rPr>
      <t>万元；铺设</t>
    </r>
    <r>
      <rPr>
        <sz val="10"/>
        <rFont val="Times New Roman"/>
        <charset val="134"/>
      </rPr>
      <t>PE25</t>
    </r>
    <r>
      <rPr>
        <sz val="10"/>
        <rFont val="方正仿宋_GBK"/>
        <charset val="134"/>
      </rPr>
      <t>毛管</t>
    </r>
    <r>
      <rPr>
        <sz val="10"/>
        <rFont val="Times New Roman"/>
        <charset val="134"/>
      </rPr>
      <t>10000</t>
    </r>
    <r>
      <rPr>
        <sz val="10"/>
        <rFont val="方正仿宋_GBK"/>
        <charset val="134"/>
      </rPr>
      <t>米，合计补助</t>
    </r>
    <r>
      <rPr>
        <sz val="10"/>
        <rFont val="Times New Roman"/>
        <charset val="134"/>
      </rPr>
      <t>2</t>
    </r>
    <r>
      <rPr>
        <sz val="10"/>
        <rFont val="方正仿宋_GBK"/>
        <charset val="134"/>
      </rPr>
      <t>万元；控制中心</t>
    </r>
    <r>
      <rPr>
        <sz val="10"/>
        <rFont val="Times New Roman"/>
        <charset val="134"/>
      </rPr>
      <t>1</t>
    </r>
    <r>
      <rPr>
        <sz val="10"/>
        <rFont val="方正仿宋_GBK"/>
        <charset val="134"/>
      </rPr>
      <t>个，合计补助</t>
    </r>
    <r>
      <rPr>
        <sz val="10"/>
        <rFont val="Times New Roman"/>
        <charset val="134"/>
      </rPr>
      <t>2</t>
    </r>
    <r>
      <rPr>
        <sz val="10"/>
        <rFont val="方正仿宋_GBK"/>
        <charset val="134"/>
      </rPr>
      <t>万元。</t>
    </r>
    <r>
      <rPr>
        <sz val="10"/>
        <rFont val="Times New Roman"/>
        <charset val="134"/>
      </rPr>
      <t>2.</t>
    </r>
    <r>
      <rPr>
        <sz val="10"/>
        <rFont val="方正仿宋_GBK"/>
        <charset val="134"/>
      </rPr>
      <t>对</t>
    </r>
    <r>
      <rPr>
        <sz val="10"/>
        <rFont val="Times New Roman"/>
        <charset val="134"/>
      </rPr>
      <t>21000</t>
    </r>
    <r>
      <rPr>
        <sz val="10"/>
        <rFont val="方正仿宋_GBK"/>
        <charset val="134"/>
      </rPr>
      <t>平方米蔬菜大棚铺设滴灌带以及安装喷头，按照</t>
    </r>
    <r>
      <rPr>
        <sz val="10"/>
        <rFont val="Times New Roman"/>
        <charset val="134"/>
      </rPr>
      <t>5</t>
    </r>
    <r>
      <rPr>
        <sz val="10"/>
        <rFont val="方正仿宋_GBK"/>
        <charset val="134"/>
      </rPr>
      <t>元</t>
    </r>
    <r>
      <rPr>
        <sz val="10"/>
        <rFont val="Times New Roman"/>
        <charset val="134"/>
      </rPr>
      <t>/</t>
    </r>
    <r>
      <rPr>
        <sz val="10"/>
        <rFont val="方正仿宋_GBK"/>
        <charset val="134"/>
      </rPr>
      <t>平方米计算，合计补助</t>
    </r>
    <r>
      <rPr>
        <sz val="10"/>
        <rFont val="Times New Roman"/>
        <charset val="134"/>
      </rPr>
      <t>10.5</t>
    </r>
    <r>
      <rPr>
        <sz val="10"/>
        <rFont val="方正仿宋_GBK"/>
        <charset val="134"/>
      </rPr>
      <t>万元。具体工程量以实际结算为准。</t>
    </r>
  </si>
  <si>
    <r>
      <rPr>
        <sz val="10"/>
        <rFont val="Times New Roman"/>
        <charset val="134"/>
      </rPr>
      <t>1.</t>
    </r>
    <r>
      <rPr>
        <sz val="10"/>
        <rFont val="方正仿宋_GBK"/>
        <charset val="134"/>
      </rPr>
      <t>化肥农药减施</t>
    </r>
    <r>
      <rPr>
        <sz val="10"/>
        <rFont val="Times New Roman"/>
        <charset val="134"/>
      </rPr>
      <t>20%</t>
    </r>
    <r>
      <rPr>
        <sz val="10"/>
        <rFont val="方正仿宋_GBK"/>
        <charset val="134"/>
      </rPr>
      <t>以上；</t>
    </r>
    <r>
      <rPr>
        <sz val="10"/>
        <rFont val="Times New Roman"/>
        <charset val="134"/>
      </rPr>
      <t>2.</t>
    </r>
    <r>
      <rPr>
        <sz val="10"/>
        <rFont val="方正仿宋_GBK"/>
        <charset val="134"/>
      </rPr>
      <t>劳动力节约</t>
    </r>
    <r>
      <rPr>
        <sz val="10"/>
        <rFont val="Times New Roman"/>
        <charset val="134"/>
      </rPr>
      <t>20%</t>
    </r>
    <r>
      <rPr>
        <sz val="10"/>
        <rFont val="方正仿宋_GBK"/>
        <charset val="134"/>
      </rPr>
      <t>以上；</t>
    </r>
    <r>
      <rPr>
        <sz val="10"/>
        <rFont val="Times New Roman"/>
        <charset val="134"/>
      </rPr>
      <t>3.</t>
    </r>
    <r>
      <rPr>
        <sz val="10"/>
        <rFont val="方正仿宋_GBK"/>
        <charset val="134"/>
      </rPr>
      <t>产量每亩增加</t>
    </r>
    <r>
      <rPr>
        <sz val="10"/>
        <rFont val="Times New Roman"/>
        <charset val="134"/>
      </rPr>
      <t>50</t>
    </r>
    <r>
      <rPr>
        <sz val="10"/>
        <rFont val="方正仿宋_GBK"/>
        <charset val="134"/>
      </rPr>
      <t>公斤以上；</t>
    </r>
    <r>
      <rPr>
        <sz val="10"/>
        <rFont val="Times New Roman"/>
        <charset val="134"/>
      </rPr>
      <t>4.</t>
    </r>
    <r>
      <rPr>
        <sz val="10"/>
        <rFont val="方正仿宋_GBK"/>
        <charset val="134"/>
      </rPr>
      <t>带动群众季节性务工</t>
    </r>
    <r>
      <rPr>
        <sz val="10"/>
        <rFont val="Times New Roman"/>
        <charset val="134"/>
      </rPr>
      <t>20</t>
    </r>
    <r>
      <rPr>
        <sz val="10"/>
        <rFont val="方正仿宋_GBK"/>
        <charset val="134"/>
      </rPr>
      <t>人以上（其中脱贫人口</t>
    </r>
    <r>
      <rPr>
        <sz val="10"/>
        <rFont val="Times New Roman"/>
        <charset val="134"/>
      </rPr>
      <t>3</t>
    </r>
    <r>
      <rPr>
        <sz val="10"/>
        <rFont val="方正仿宋_GBK"/>
        <charset val="134"/>
      </rPr>
      <t>人以上），人均年增收</t>
    </r>
    <r>
      <rPr>
        <sz val="10"/>
        <rFont val="Times New Roman"/>
        <charset val="134"/>
      </rPr>
      <t>4000</t>
    </r>
    <r>
      <rPr>
        <sz val="10"/>
        <rFont val="方正仿宋_GBK"/>
        <charset val="134"/>
      </rPr>
      <t>元以上。</t>
    </r>
    <r>
      <rPr>
        <sz val="10"/>
        <rFont val="Times New Roman"/>
        <charset val="134"/>
      </rPr>
      <t>5.</t>
    </r>
    <r>
      <rPr>
        <sz val="10"/>
        <rFont val="方正仿宋_GBK"/>
        <charset val="134"/>
      </rPr>
      <t>项目建成后形成的资产全额确权给双土镇营鹤村集体经济组织。</t>
    </r>
  </si>
  <si>
    <t>双土镇</t>
  </si>
  <si>
    <t>云阳县双土镇营鹤村经济联合社</t>
  </si>
  <si>
    <t>财政补助资金形成资产确权给营鹤村集体经济组织</t>
  </si>
  <si>
    <t>县种植发展中心技术推广科</t>
  </si>
  <si>
    <r>
      <rPr>
        <sz val="10"/>
        <rFont val="方正仿宋_GBK"/>
        <charset val="134"/>
      </rPr>
      <t>云阳县</t>
    </r>
    <r>
      <rPr>
        <sz val="10"/>
        <rFont val="Times New Roman"/>
        <charset val="134"/>
      </rPr>
      <t>2026</t>
    </r>
    <r>
      <rPr>
        <sz val="10"/>
        <rFont val="方正仿宋_GBK"/>
        <charset val="134"/>
      </rPr>
      <t>年三峡阳菊气象风险预警能力提升项目</t>
    </r>
  </si>
  <si>
    <t>聚焦三峡阳菊重要生育期种植管理气象服务需求，新建三峡主产区专用农田小气候站1套，包括选址布设、硬件安装、数据系统搭建及运维体系建设，同步完成三峡阳菊致灾规律调研、阈值研究、预警指标体系构建及配套服务产品转化全流程，建设1套特色作物业务服务系统。</t>
  </si>
  <si>
    <t>云阳县</t>
  </si>
  <si>
    <r>
      <rPr>
        <sz val="10"/>
        <rFont val="方正仿宋_GBK"/>
        <charset val="134"/>
      </rPr>
      <t>新建多气象要素（气温、降雨、风速、风向、土壤墒情等多要素）农田小气候站</t>
    </r>
    <r>
      <rPr>
        <sz val="10"/>
        <rFont val="Times New Roman"/>
        <charset val="134"/>
      </rPr>
      <t>1</t>
    </r>
    <r>
      <rPr>
        <sz val="10"/>
        <rFont val="方正仿宋_GBK"/>
        <charset val="134"/>
      </rPr>
      <t>套，预算价格</t>
    </r>
    <r>
      <rPr>
        <sz val="10"/>
        <rFont val="Times New Roman"/>
        <charset val="134"/>
      </rPr>
      <t>25</t>
    </r>
    <r>
      <rPr>
        <sz val="10"/>
        <rFont val="方正仿宋_GBK"/>
        <charset val="134"/>
      </rPr>
      <t>万元；建设包含阳菊等特色作物种植风险预警指标服务功能的智能业务平台</t>
    </r>
    <r>
      <rPr>
        <sz val="10"/>
        <rFont val="Times New Roman"/>
        <charset val="134"/>
      </rPr>
      <t>1</t>
    </r>
    <r>
      <rPr>
        <sz val="10"/>
        <rFont val="方正仿宋_GBK"/>
        <charset val="134"/>
      </rPr>
      <t>套，预算价格</t>
    </r>
    <r>
      <rPr>
        <sz val="10"/>
        <rFont val="Times New Roman"/>
        <charset val="134"/>
      </rPr>
      <t>25</t>
    </r>
    <r>
      <rPr>
        <sz val="10"/>
        <rFont val="方正仿宋_GBK"/>
        <charset val="134"/>
      </rPr>
      <t>万元。</t>
    </r>
  </si>
  <si>
    <t>通过建设标准化农田小气候站1套、构建三峡阳菊全生育期气象风险预警指标体系，基于指标体系，构建1套业务服务系统，补齐监测预警技术短板，云阳产区阳菊特色作物农业气象灾害风险防御率达85%。助力库区生态农业高质量发展与乡村振兴。</t>
  </si>
  <si>
    <t>县气象局</t>
  </si>
  <si>
    <t>县预警信息发布中心</t>
  </si>
  <si>
    <t>县气象台</t>
  </si>
  <si>
    <r>
      <rPr>
        <sz val="10"/>
        <rFont val="方正仿宋_GBK"/>
        <charset val="134"/>
      </rPr>
      <t>云阳县</t>
    </r>
    <r>
      <rPr>
        <sz val="10"/>
        <rFont val="Times New Roman"/>
        <charset val="134"/>
      </rPr>
      <t>2026</t>
    </r>
    <r>
      <rPr>
        <sz val="10"/>
        <rFont val="方正仿宋_GBK"/>
        <charset val="134"/>
      </rPr>
      <t>年清水土家族乡春艳养猪场标准化圈舍建设项目</t>
    </r>
  </si>
  <si>
    <r>
      <rPr>
        <sz val="10"/>
        <rFont val="方正仿宋_GBK"/>
        <charset val="134"/>
      </rPr>
      <t>新建半漏粪式养殖圈舍</t>
    </r>
    <r>
      <rPr>
        <sz val="10"/>
        <rFont val="Times New Roman"/>
        <charset val="134"/>
      </rPr>
      <t>1100</t>
    </r>
    <r>
      <rPr>
        <sz val="10"/>
        <rFont val="方正仿宋_GBK"/>
        <charset val="134"/>
      </rPr>
      <t>平方米，风机</t>
    </r>
    <r>
      <rPr>
        <sz val="10"/>
        <rFont val="Times New Roman"/>
        <charset val="134"/>
      </rPr>
      <t>10</t>
    </r>
    <r>
      <rPr>
        <sz val="10"/>
        <rFont val="方正仿宋_GBK"/>
        <charset val="134"/>
      </rPr>
      <t>台，水帘</t>
    </r>
    <r>
      <rPr>
        <sz val="10"/>
        <rFont val="Times New Roman"/>
        <charset val="134"/>
      </rPr>
      <t>30</t>
    </r>
    <r>
      <rPr>
        <sz val="10"/>
        <rFont val="方正仿宋_GBK"/>
        <charset val="134"/>
      </rPr>
      <t>平方米，不锈钢食槽</t>
    </r>
    <r>
      <rPr>
        <sz val="10"/>
        <rFont val="Times New Roman"/>
        <charset val="134"/>
      </rPr>
      <t>36</t>
    </r>
    <r>
      <rPr>
        <sz val="10"/>
        <rFont val="方正仿宋_GBK"/>
        <charset val="134"/>
      </rPr>
      <t>个，粉碎机</t>
    </r>
    <r>
      <rPr>
        <sz val="10"/>
        <rFont val="Times New Roman"/>
        <charset val="134"/>
      </rPr>
      <t>1</t>
    </r>
    <r>
      <rPr>
        <sz val="10"/>
        <rFont val="方正仿宋_GBK"/>
        <charset val="134"/>
      </rPr>
      <t>台。</t>
    </r>
  </si>
  <si>
    <r>
      <rPr>
        <sz val="10"/>
        <rFont val="方正仿宋_GBK"/>
        <charset val="134"/>
      </rPr>
      <t>清水土家族乡宝台村</t>
    </r>
    <r>
      <rPr>
        <sz val="10"/>
        <rFont val="Times New Roman"/>
        <charset val="134"/>
      </rPr>
      <t>5</t>
    </r>
    <r>
      <rPr>
        <sz val="10"/>
        <rFont val="方正仿宋_GBK"/>
        <charset val="134"/>
      </rPr>
      <t>组</t>
    </r>
  </si>
  <si>
    <r>
      <rPr>
        <sz val="10"/>
        <rFont val="方正仿宋_GBK"/>
        <charset val="134"/>
      </rPr>
      <t>新建半漏粪式养殖圈舍</t>
    </r>
    <r>
      <rPr>
        <sz val="10"/>
        <rFont val="Times New Roman"/>
        <charset val="134"/>
      </rPr>
      <t>1100</t>
    </r>
    <r>
      <rPr>
        <sz val="10"/>
        <rFont val="方正仿宋_GBK"/>
        <charset val="134"/>
      </rPr>
      <t>平方米，</t>
    </r>
    <r>
      <rPr>
        <sz val="10"/>
        <rFont val="Times New Roman"/>
        <charset val="134"/>
      </rPr>
      <t>300</t>
    </r>
    <r>
      <rPr>
        <sz val="10"/>
        <rFont val="方正仿宋_GBK"/>
        <charset val="134"/>
      </rPr>
      <t>元</t>
    </r>
    <r>
      <rPr>
        <sz val="10"/>
        <rFont val="Times New Roman"/>
        <charset val="134"/>
      </rPr>
      <t>/</t>
    </r>
    <r>
      <rPr>
        <sz val="10"/>
        <rFont val="方正仿宋_GBK"/>
        <charset val="134"/>
      </rPr>
      <t>平方米，</t>
    </r>
    <r>
      <rPr>
        <sz val="10"/>
        <rFont val="Times New Roman"/>
        <charset val="134"/>
      </rPr>
      <t>33</t>
    </r>
    <r>
      <rPr>
        <sz val="10"/>
        <rFont val="方正仿宋_GBK"/>
        <charset val="134"/>
      </rPr>
      <t>万元；风机</t>
    </r>
    <r>
      <rPr>
        <sz val="10"/>
        <rFont val="Times New Roman"/>
        <charset val="134"/>
      </rPr>
      <t>10</t>
    </r>
    <r>
      <rPr>
        <sz val="10"/>
        <rFont val="方正仿宋_GBK"/>
        <charset val="134"/>
      </rPr>
      <t>台，</t>
    </r>
    <r>
      <rPr>
        <sz val="10"/>
        <rFont val="Times New Roman"/>
        <charset val="134"/>
      </rPr>
      <t>375</t>
    </r>
    <r>
      <rPr>
        <sz val="10"/>
        <rFont val="方正仿宋_GBK"/>
        <charset val="134"/>
      </rPr>
      <t>元</t>
    </r>
    <r>
      <rPr>
        <sz val="10"/>
        <rFont val="Times New Roman"/>
        <charset val="134"/>
      </rPr>
      <t>/</t>
    </r>
    <r>
      <rPr>
        <sz val="10"/>
        <rFont val="方正仿宋_GBK"/>
        <charset val="134"/>
      </rPr>
      <t>台，</t>
    </r>
    <r>
      <rPr>
        <sz val="10"/>
        <rFont val="Times New Roman"/>
        <charset val="134"/>
      </rPr>
      <t>0.375</t>
    </r>
    <r>
      <rPr>
        <sz val="10"/>
        <rFont val="方正仿宋_GBK"/>
        <charset val="134"/>
      </rPr>
      <t>万元；水帘</t>
    </r>
    <r>
      <rPr>
        <sz val="10"/>
        <rFont val="Times New Roman"/>
        <charset val="134"/>
      </rPr>
      <t>30</t>
    </r>
    <r>
      <rPr>
        <sz val="10"/>
        <rFont val="方正仿宋_GBK"/>
        <charset val="134"/>
      </rPr>
      <t>平方米，</t>
    </r>
    <r>
      <rPr>
        <sz val="10"/>
        <rFont val="Times New Roman"/>
        <charset val="134"/>
      </rPr>
      <t>70</t>
    </r>
    <r>
      <rPr>
        <sz val="10"/>
        <rFont val="方正仿宋_GBK"/>
        <charset val="134"/>
      </rPr>
      <t>元</t>
    </r>
    <r>
      <rPr>
        <sz val="10"/>
        <rFont val="Times New Roman"/>
        <charset val="134"/>
      </rPr>
      <t>/</t>
    </r>
    <r>
      <rPr>
        <sz val="10"/>
        <rFont val="方正仿宋_GBK"/>
        <charset val="134"/>
      </rPr>
      <t>平方米，</t>
    </r>
    <r>
      <rPr>
        <sz val="10"/>
        <rFont val="Times New Roman"/>
        <charset val="134"/>
      </rPr>
      <t>0.21</t>
    </r>
    <r>
      <rPr>
        <sz val="10"/>
        <rFont val="方正仿宋_GBK"/>
        <charset val="134"/>
      </rPr>
      <t>万元；不锈钢食槽</t>
    </r>
    <r>
      <rPr>
        <sz val="10"/>
        <rFont val="Times New Roman"/>
        <charset val="134"/>
      </rPr>
      <t>36</t>
    </r>
    <r>
      <rPr>
        <sz val="10"/>
        <rFont val="方正仿宋_GBK"/>
        <charset val="134"/>
      </rPr>
      <t>个，</t>
    </r>
    <r>
      <rPr>
        <sz val="10"/>
        <rFont val="Times New Roman"/>
        <charset val="134"/>
      </rPr>
      <t>375</t>
    </r>
    <r>
      <rPr>
        <sz val="10"/>
        <rFont val="方正仿宋_GBK"/>
        <charset val="134"/>
      </rPr>
      <t>元</t>
    </r>
    <r>
      <rPr>
        <sz val="10"/>
        <rFont val="Times New Roman"/>
        <charset val="134"/>
      </rPr>
      <t>/</t>
    </r>
    <r>
      <rPr>
        <sz val="10"/>
        <rFont val="方正仿宋_GBK"/>
        <charset val="134"/>
      </rPr>
      <t>个，</t>
    </r>
    <r>
      <rPr>
        <sz val="10"/>
        <rFont val="Times New Roman"/>
        <charset val="134"/>
      </rPr>
      <t>1.35</t>
    </r>
    <r>
      <rPr>
        <sz val="10"/>
        <rFont val="方正仿宋_GBK"/>
        <charset val="134"/>
      </rPr>
      <t>万元；粉碎机</t>
    </r>
    <r>
      <rPr>
        <sz val="10"/>
        <rFont val="Times New Roman"/>
        <charset val="134"/>
      </rPr>
      <t>1</t>
    </r>
    <r>
      <rPr>
        <sz val="10"/>
        <rFont val="方正仿宋_GBK"/>
        <charset val="134"/>
      </rPr>
      <t>台，</t>
    </r>
    <r>
      <rPr>
        <sz val="10"/>
        <rFont val="Times New Roman"/>
        <charset val="134"/>
      </rPr>
      <t>3000</t>
    </r>
    <r>
      <rPr>
        <sz val="10"/>
        <rFont val="方正仿宋_GBK"/>
        <charset val="134"/>
      </rPr>
      <t>元</t>
    </r>
    <r>
      <rPr>
        <sz val="10"/>
        <rFont val="Times New Roman"/>
        <charset val="134"/>
      </rPr>
      <t>/</t>
    </r>
    <r>
      <rPr>
        <sz val="10"/>
        <rFont val="方正仿宋_GBK"/>
        <charset val="134"/>
      </rPr>
      <t>台，</t>
    </r>
    <r>
      <rPr>
        <sz val="10"/>
        <rFont val="Times New Roman"/>
        <charset val="134"/>
      </rPr>
      <t>0.3</t>
    </r>
    <r>
      <rPr>
        <sz val="10"/>
        <rFont val="方正仿宋_GBK"/>
        <charset val="134"/>
      </rPr>
      <t>万元。</t>
    </r>
  </si>
  <si>
    <r>
      <rPr>
        <sz val="10"/>
        <rFont val="方正仿宋_GBK"/>
        <charset val="0"/>
      </rPr>
      <t>通过建设半漏粪式养殖圈舍</t>
    </r>
    <r>
      <rPr>
        <sz val="10"/>
        <rFont val="Times New Roman"/>
        <charset val="0"/>
      </rPr>
      <t>1100</t>
    </r>
    <r>
      <rPr>
        <sz val="10"/>
        <rFont val="方正仿宋_GBK"/>
        <charset val="0"/>
      </rPr>
      <t>平方米，安装风机</t>
    </r>
    <r>
      <rPr>
        <sz val="10"/>
        <rFont val="Times New Roman"/>
        <charset val="0"/>
      </rPr>
      <t>10</t>
    </r>
    <r>
      <rPr>
        <sz val="10"/>
        <rFont val="方正仿宋_GBK"/>
        <charset val="0"/>
      </rPr>
      <t>台、水帘</t>
    </r>
    <r>
      <rPr>
        <sz val="10"/>
        <rFont val="Times New Roman"/>
        <charset val="0"/>
      </rPr>
      <t>30</t>
    </r>
    <r>
      <rPr>
        <sz val="10"/>
        <rFont val="方正仿宋_GBK"/>
        <charset val="0"/>
      </rPr>
      <t>平方米、不锈钢食槽</t>
    </r>
    <r>
      <rPr>
        <sz val="10"/>
        <rFont val="Times New Roman"/>
        <charset val="0"/>
      </rPr>
      <t>36</t>
    </r>
    <r>
      <rPr>
        <sz val="10"/>
        <rFont val="方正仿宋_GBK"/>
        <charset val="0"/>
      </rPr>
      <t>个、粉碎机</t>
    </r>
    <r>
      <rPr>
        <sz val="10"/>
        <rFont val="Times New Roman"/>
        <charset val="0"/>
      </rPr>
      <t>1</t>
    </r>
    <r>
      <rPr>
        <sz val="10"/>
        <rFont val="方正仿宋_GBK"/>
        <charset val="0"/>
      </rPr>
      <t>台。项目实施后带动周边农户就业</t>
    </r>
    <r>
      <rPr>
        <sz val="10"/>
        <rFont val="Times New Roman"/>
        <charset val="0"/>
      </rPr>
      <t>2</t>
    </r>
    <r>
      <rPr>
        <sz val="10"/>
        <rFont val="方正仿宋_GBK"/>
        <charset val="0"/>
      </rPr>
      <t>人以上，年均增收</t>
    </r>
    <r>
      <rPr>
        <sz val="10"/>
        <rFont val="Times New Roman"/>
        <charset val="0"/>
      </rPr>
      <t>6</t>
    </r>
    <r>
      <rPr>
        <sz val="10"/>
        <rFont val="方正仿宋_GBK"/>
        <charset val="0"/>
      </rPr>
      <t>万以上；年产值</t>
    </r>
    <r>
      <rPr>
        <sz val="10"/>
        <rFont val="Times New Roman"/>
        <charset val="0"/>
      </rPr>
      <t>100</t>
    </r>
    <r>
      <rPr>
        <sz val="10"/>
        <rFont val="方正仿宋_GBK"/>
        <charset val="0"/>
      </rPr>
      <t>万以上；粪污综合利用率</t>
    </r>
    <r>
      <rPr>
        <sz val="10"/>
        <rFont val="Times New Roman"/>
        <charset val="0"/>
      </rPr>
      <t>90%</t>
    </r>
    <r>
      <rPr>
        <sz val="10"/>
        <rFont val="方正仿宋_GBK"/>
        <charset val="0"/>
      </rPr>
      <t>以上。</t>
    </r>
  </si>
  <si>
    <t>清水土家族乡</t>
  </si>
  <si>
    <t>云阳县清水土家族乡春艳养猪场</t>
  </si>
  <si>
    <t>财政补助资金形成资产确权给宝台村集体经济组织</t>
  </si>
  <si>
    <t>县养殖发展中心畜牧水产科</t>
  </si>
  <si>
    <r>
      <rPr>
        <sz val="10"/>
        <rFont val="方正仿宋_GBK"/>
        <charset val="134"/>
      </rPr>
      <t>云阳县</t>
    </r>
    <r>
      <rPr>
        <sz val="10"/>
        <rFont val="Times New Roman"/>
        <charset val="134"/>
      </rPr>
      <t>2026</t>
    </r>
    <r>
      <rPr>
        <sz val="10"/>
        <rFont val="方正仿宋_GBK"/>
        <charset val="134"/>
      </rPr>
      <t>年清水土家族乡粪污资源化利用项目</t>
    </r>
  </si>
  <si>
    <r>
      <rPr>
        <sz val="10"/>
        <rFont val="方正仿宋_GBK"/>
        <charset val="134"/>
      </rPr>
      <t>支持云阳县江林农业开发有限公司、田冲、周围等</t>
    </r>
    <r>
      <rPr>
        <sz val="10"/>
        <rFont val="Times New Roman"/>
        <charset val="134"/>
      </rPr>
      <t>12</t>
    </r>
    <r>
      <rPr>
        <sz val="10"/>
        <rFont val="方正仿宋_GBK"/>
        <charset val="134"/>
      </rPr>
      <t>家养殖场（户）开展粪污资源化利用，建设干粪池</t>
    </r>
    <r>
      <rPr>
        <sz val="10"/>
        <rFont val="Times New Roman"/>
        <charset val="134"/>
      </rPr>
      <t>700</t>
    </r>
    <r>
      <rPr>
        <sz val="10"/>
        <rFont val="方正仿宋_GBK"/>
        <charset val="134"/>
      </rPr>
      <t>立方米、储液池</t>
    </r>
    <r>
      <rPr>
        <sz val="10"/>
        <rFont val="Times New Roman"/>
        <charset val="134"/>
      </rPr>
      <t>2476</t>
    </r>
    <r>
      <rPr>
        <sz val="10"/>
        <rFont val="方正仿宋_GBK"/>
        <charset val="134"/>
      </rPr>
      <t>立方米、雨污分流管（沟）</t>
    </r>
    <r>
      <rPr>
        <sz val="10"/>
        <rFont val="Times New Roman"/>
        <charset val="134"/>
      </rPr>
      <t>1500</t>
    </r>
    <r>
      <rPr>
        <sz val="10"/>
        <rFont val="方正仿宋_GBK"/>
        <charset val="134"/>
      </rPr>
      <t>米、还田管网</t>
    </r>
    <r>
      <rPr>
        <sz val="10"/>
        <rFont val="Times New Roman"/>
        <charset val="134"/>
      </rPr>
      <t>500</t>
    </r>
    <r>
      <rPr>
        <sz val="10"/>
        <rFont val="方正仿宋_GBK"/>
        <charset val="134"/>
      </rPr>
      <t>米、污水泵</t>
    </r>
    <r>
      <rPr>
        <sz val="10"/>
        <rFont val="Times New Roman"/>
        <charset val="134"/>
      </rPr>
      <t>2</t>
    </r>
    <r>
      <rPr>
        <sz val="10"/>
        <rFont val="方正仿宋_GBK"/>
        <charset val="134"/>
      </rPr>
      <t>台，干湿分离机</t>
    </r>
    <r>
      <rPr>
        <sz val="10"/>
        <rFont val="Times New Roman"/>
        <charset val="134"/>
      </rPr>
      <t>3</t>
    </r>
    <r>
      <rPr>
        <sz val="10"/>
        <rFont val="方正仿宋_GBK"/>
        <charset val="134"/>
      </rPr>
      <t>台。</t>
    </r>
  </si>
  <si>
    <r>
      <rPr>
        <sz val="10"/>
        <rFont val="Times New Roman"/>
        <charset val="134"/>
      </rPr>
      <t>700</t>
    </r>
    <r>
      <rPr>
        <sz val="10"/>
        <rFont val="方正仿宋_GBK"/>
        <charset val="134"/>
      </rPr>
      <t>立方米干粪池按照</t>
    </r>
    <r>
      <rPr>
        <sz val="10"/>
        <rFont val="Times New Roman"/>
        <charset val="134"/>
      </rPr>
      <t>150</t>
    </r>
    <r>
      <rPr>
        <sz val="10"/>
        <rFont val="方正仿宋_GBK"/>
        <charset val="134"/>
      </rPr>
      <t>元</t>
    </r>
    <r>
      <rPr>
        <sz val="10"/>
        <rFont val="Times New Roman"/>
        <charset val="134"/>
      </rPr>
      <t>/</t>
    </r>
    <r>
      <rPr>
        <sz val="10"/>
        <rFont val="方正仿宋_GBK"/>
        <charset val="134"/>
      </rPr>
      <t>立方米补助，补助</t>
    </r>
    <r>
      <rPr>
        <sz val="10"/>
        <rFont val="Times New Roman"/>
        <charset val="134"/>
      </rPr>
      <t>10.5</t>
    </r>
    <r>
      <rPr>
        <sz val="10"/>
        <rFont val="方正仿宋_GBK"/>
        <charset val="134"/>
      </rPr>
      <t>万元；</t>
    </r>
    <r>
      <rPr>
        <sz val="10"/>
        <rFont val="Times New Roman"/>
        <charset val="134"/>
      </rPr>
      <t>2476</t>
    </r>
    <r>
      <rPr>
        <sz val="10"/>
        <rFont val="方正仿宋_GBK"/>
        <charset val="134"/>
      </rPr>
      <t>立方米储液池按照</t>
    </r>
    <r>
      <rPr>
        <sz val="10"/>
        <rFont val="Times New Roman"/>
        <charset val="134"/>
      </rPr>
      <t>250</t>
    </r>
    <r>
      <rPr>
        <sz val="10"/>
        <rFont val="方正仿宋_GBK"/>
        <charset val="134"/>
      </rPr>
      <t>元</t>
    </r>
    <r>
      <rPr>
        <sz val="10"/>
        <rFont val="Times New Roman"/>
        <charset val="134"/>
      </rPr>
      <t>/</t>
    </r>
    <r>
      <rPr>
        <sz val="10"/>
        <rFont val="方正仿宋_GBK"/>
        <charset val="134"/>
      </rPr>
      <t>立方米补助，补助</t>
    </r>
    <r>
      <rPr>
        <sz val="10"/>
        <rFont val="Times New Roman"/>
        <charset val="134"/>
      </rPr>
      <t>61.9</t>
    </r>
    <r>
      <rPr>
        <sz val="10"/>
        <rFont val="方正仿宋_GBK"/>
        <charset val="134"/>
      </rPr>
      <t>万元；雨污分离管（沟）</t>
    </r>
    <r>
      <rPr>
        <sz val="10"/>
        <rFont val="Times New Roman"/>
        <charset val="134"/>
      </rPr>
      <t>1500</t>
    </r>
    <r>
      <rPr>
        <sz val="10"/>
        <rFont val="方正仿宋_GBK"/>
        <charset val="134"/>
      </rPr>
      <t>米，按照</t>
    </r>
    <r>
      <rPr>
        <sz val="10"/>
        <rFont val="Times New Roman"/>
        <charset val="134"/>
      </rPr>
      <t>20</t>
    </r>
    <r>
      <rPr>
        <sz val="10"/>
        <rFont val="方正仿宋_GBK"/>
        <charset val="134"/>
      </rPr>
      <t>元</t>
    </r>
    <r>
      <rPr>
        <sz val="10"/>
        <rFont val="Times New Roman"/>
        <charset val="134"/>
      </rPr>
      <t>/</t>
    </r>
    <r>
      <rPr>
        <sz val="10"/>
        <rFont val="方正仿宋_GBK"/>
        <charset val="134"/>
      </rPr>
      <t>米进行补助，补助</t>
    </r>
    <r>
      <rPr>
        <sz val="10"/>
        <rFont val="Times New Roman"/>
        <charset val="134"/>
      </rPr>
      <t>3</t>
    </r>
    <r>
      <rPr>
        <sz val="10"/>
        <rFont val="方正仿宋_GBK"/>
        <charset val="134"/>
      </rPr>
      <t>万元；还田管网</t>
    </r>
    <r>
      <rPr>
        <sz val="10"/>
        <rFont val="Times New Roman"/>
        <charset val="134"/>
      </rPr>
      <t>500</t>
    </r>
    <r>
      <rPr>
        <sz val="10"/>
        <rFont val="方正仿宋_GBK"/>
        <charset val="134"/>
      </rPr>
      <t>米，按照</t>
    </r>
    <r>
      <rPr>
        <sz val="10"/>
        <rFont val="Times New Roman"/>
        <charset val="134"/>
      </rPr>
      <t>5</t>
    </r>
    <r>
      <rPr>
        <sz val="10"/>
        <rFont val="方正仿宋_GBK"/>
        <charset val="134"/>
      </rPr>
      <t>元</t>
    </r>
    <r>
      <rPr>
        <sz val="10"/>
        <rFont val="Times New Roman"/>
        <charset val="134"/>
      </rPr>
      <t>/</t>
    </r>
    <r>
      <rPr>
        <sz val="10"/>
        <rFont val="方正仿宋_GBK"/>
        <charset val="134"/>
      </rPr>
      <t>米进行补助，补助</t>
    </r>
    <r>
      <rPr>
        <sz val="10"/>
        <rFont val="Times New Roman"/>
        <charset val="134"/>
      </rPr>
      <t>0.25</t>
    </r>
    <r>
      <rPr>
        <sz val="10"/>
        <rFont val="方正仿宋_GBK"/>
        <charset val="134"/>
      </rPr>
      <t>万元；污水泵和干湿分离机按照购买价格</t>
    </r>
    <r>
      <rPr>
        <sz val="10"/>
        <rFont val="Times New Roman"/>
        <charset val="134"/>
      </rPr>
      <t>50%</t>
    </r>
    <r>
      <rPr>
        <sz val="10"/>
        <rFont val="方正仿宋_GBK"/>
        <charset val="134"/>
      </rPr>
      <t>进行补助，补助</t>
    </r>
    <r>
      <rPr>
        <sz val="10"/>
        <rFont val="Times New Roman"/>
        <charset val="134"/>
      </rPr>
      <t>2.9</t>
    </r>
    <r>
      <rPr>
        <sz val="10"/>
        <rFont val="方正仿宋_GBK"/>
        <charset val="134"/>
      </rPr>
      <t>万元。</t>
    </r>
  </si>
  <si>
    <r>
      <rPr>
        <sz val="10"/>
        <rFont val="方正仿宋_GBK"/>
        <charset val="134"/>
      </rPr>
      <t>通过建设干粪池</t>
    </r>
    <r>
      <rPr>
        <sz val="10"/>
        <rFont val="Times New Roman"/>
        <charset val="134"/>
      </rPr>
      <t>700</t>
    </r>
    <r>
      <rPr>
        <sz val="10"/>
        <rFont val="方正仿宋_GBK"/>
        <charset val="134"/>
      </rPr>
      <t>立方米、储液池</t>
    </r>
    <r>
      <rPr>
        <sz val="10"/>
        <rFont val="Times New Roman"/>
        <charset val="134"/>
      </rPr>
      <t>2476</t>
    </r>
    <r>
      <rPr>
        <sz val="10"/>
        <rFont val="方正仿宋_GBK"/>
        <charset val="134"/>
      </rPr>
      <t>立方米、雨污分流管（沟）</t>
    </r>
    <r>
      <rPr>
        <sz val="10"/>
        <rFont val="Times New Roman"/>
        <charset val="134"/>
      </rPr>
      <t>1500</t>
    </r>
    <r>
      <rPr>
        <sz val="10"/>
        <rFont val="方正仿宋_GBK"/>
        <charset val="134"/>
      </rPr>
      <t>米，配备还田管网</t>
    </r>
    <r>
      <rPr>
        <sz val="10"/>
        <rFont val="Times New Roman"/>
        <charset val="134"/>
      </rPr>
      <t>500</t>
    </r>
    <r>
      <rPr>
        <sz val="10"/>
        <rFont val="方正仿宋_GBK"/>
        <charset val="134"/>
      </rPr>
      <t>米、污水泵</t>
    </r>
    <r>
      <rPr>
        <sz val="10"/>
        <rFont val="Times New Roman"/>
        <charset val="134"/>
      </rPr>
      <t>2</t>
    </r>
    <r>
      <rPr>
        <sz val="10"/>
        <rFont val="方正仿宋_GBK"/>
        <charset val="134"/>
      </rPr>
      <t>台，干湿分离机</t>
    </r>
    <r>
      <rPr>
        <sz val="10"/>
        <rFont val="Times New Roman"/>
        <charset val="134"/>
      </rPr>
      <t>3</t>
    </r>
    <r>
      <rPr>
        <sz val="10"/>
        <rFont val="方正仿宋_GBK"/>
        <charset val="134"/>
      </rPr>
      <t>台。项目实施后，规范</t>
    </r>
    <r>
      <rPr>
        <sz val="10"/>
        <rFont val="Times New Roman"/>
        <charset val="134"/>
      </rPr>
      <t>12</t>
    </r>
    <r>
      <rPr>
        <sz val="10"/>
        <rFont val="方正仿宋_GBK"/>
        <charset val="134"/>
      </rPr>
      <t>家养殖场（户）粪污利用，减少粪污污染，提升周边居住环境，粪污综合利用率达到</t>
    </r>
    <r>
      <rPr>
        <sz val="10"/>
        <rFont val="Times New Roman"/>
        <charset val="134"/>
      </rPr>
      <t>90%</t>
    </r>
    <r>
      <rPr>
        <sz val="10"/>
        <rFont val="方正仿宋_GBK"/>
        <charset val="134"/>
      </rPr>
      <t>以上。</t>
    </r>
  </si>
  <si>
    <r>
      <rPr>
        <sz val="10"/>
        <rFont val="方正仿宋_GBK"/>
        <charset val="134"/>
      </rPr>
      <t>云阳县江林农业开发有限公司、田冲、周围等</t>
    </r>
    <r>
      <rPr>
        <sz val="10"/>
        <rFont val="Times New Roman"/>
        <charset val="134"/>
      </rPr>
      <t>12</t>
    </r>
    <r>
      <rPr>
        <sz val="10"/>
        <rFont val="方正仿宋_GBK"/>
        <charset val="134"/>
      </rPr>
      <t>家养殖场（户）</t>
    </r>
  </si>
  <si>
    <t>财政补助资金形成的资产确权到户</t>
  </si>
  <si>
    <r>
      <rPr>
        <sz val="10"/>
        <rFont val="方正仿宋_GBK"/>
        <charset val="134"/>
      </rPr>
      <t>云阳县</t>
    </r>
    <r>
      <rPr>
        <sz val="10"/>
        <rFont val="Times New Roman"/>
        <charset val="134"/>
      </rPr>
      <t>2026</t>
    </r>
    <r>
      <rPr>
        <sz val="10"/>
        <rFont val="方正仿宋_GBK"/>
        <charset val="134"/>
      </rPr>
      <t>年路阳镇高标准农田非耕地问题整改项目（粮油生产能力提升）</t>
    </r>
  </si>
  <si>
    <r>
      <rPr>
        <sz val="10"/>
        <color rgb="FF000000"/>
        <rFont val="方正仿宋_GBK"/>
        <charset val="134"/>
      </rPr>
      <t>新建高标准农田</t>
    </r>
    <r>
      <rPr>
        <sz val="10"/>
        <color rgb="FF000000"/>
        <rFont val="Times New Roman"/>
        <charset val="134"/>
      </rPr>
      <t>1522</t>
    </r>
    <r>
      <rPr>
        <sz val="10"/>
        <color rgb="FF000000"/>
        <rFont val="方正仿宋_GBK"/>
        <charset val="134"/>
      </rPr>
      <t>亩，完善项目区田间道路、灌排水等基础设施</t>
    </r>
  </si>
  <si>
    <t>路阳镇龙王桥社区、南海村、中和村</t>
  </si>
  <si>
    <r>
      <rPr>
        <sz val="10"/>
        <color rgb="FF000000"/>
        <rFont val="方正仿宋_GBK"/>
        <charset val="134"/>
      </rPr>
      <t>补助资金用于田块整治、田间道路、灌排水、农田地力提升等工程建设费用支付，项目亩均投资标准约</t>
    </r>
    <r>
      <rPr>
        <sz val="10"/>
        <color rgb="FF000000"/>
        <rFont val="Times New Roman"/>
        <charset val="134"/>
      </rPr>
      <t>2500</t>
    </r>
    <r>
      <rPr>
        <sz val="10"/>
        <color rgb="FF000000"/>
        <rFont val="方正仿宋_GBK"/>
        <charset val="134"/>
      </rPr>
      <t>元。</t>
    </r>
  </si>
  <si>
    <r>
      <rPr>
        <sz val="10"/>
        <color rgb="FF000000"/>
        <rFont val="方正仿宋_GBK"/>
        <charset val="134"/>
      </rPr>
      <t>完成高标准农田非耕地问题整改任务</t>
    </r>
    <r>
      <rPr>
        <sz val="10"/>
        <color rgb="FF000000"/>
        <rFont val="Times New Roman"/>
        <charset val="134"/>
      </rPr>
      <t>1522</t>
    </r>
    <r>
      <rPr>
        <sz val="10"/>
        <color rgb="FF000000"/>
        <rFont val="方正仿宋_GBK"/>
        <charset val="134"/>
      </rPr>
      <t>亩，完善项目区田间道路、灌排水等基础设施，改善项目区粮油种植条件，方便机械化耕种，促进农户增收；受益群众</t>
    </r>
    <r>
      <rPr>
        <sz val="10"/>
        <color rgb="FF000000"/>
        <rFont val="Times New Roman"/>
        <charset val="134"/>
      </rPr>
      <t>2140</t>
    </r>
    <r>
      <rPr>
        <sz val="10"/>
        <color rgb="FF000000"/>
        <rFont val="方正仿宋_GBK"/>
        <charset val="134"/>
      </rPr>
      <t>人</t>
    </r>
    <r>
      <rPr>
        <sz val="10"/>
        <color rgb="FF000000"/>
        <rFont val="Times New Roman"/>
        <charset val="134"/>
      </rPr>
      <t>(</t>
    </r>
    <r>
      <rPr>
        <sz val="10"/>
        <color rgb="FF000000"/>
        <rFont val="方正仿宋_GBK"/>
        <charset val="134"/>
      </rPr>
      <t>其中脱贫户</t>
    </r>
    <r>
      <rPr>
        <sz val="10"/>
        <color rgb="FF000000"/>
        <rFont val="Times New Roman"/>
        <charset val="134"/>
      </rPr>
      <t>61</t>
    </r>
    <r>
      <rPr>
        <sz val="10"/>
        <color rgb="FF000000"/>
        <rFont val="方正仿宋_GBK"/>
        <charset val="134"/>
      </rPr>
      <t>户</t>
    </r>
    <r>
      <rPr>
        <sz val="10"/>
        <color rgb="FF000000"/>
        <rFont val="Times New Roman"/>
        <charset val="134"/>
      </rPr>
      <t>155</t>
    </r>
    <r>
      <rPr>
        <sz val="10"/>
        <color rgb="FF000000"/>
        <rFont val="方正仿宋_GBK"/>
        <charset val="134"/>
      </rPr>
      <t>人，监测对象</t>
    </r>
    <r>
      <rPr>
        <sz val="10"/>
        <color rgb="FF000000"/>
        <rFont val="Times New Roman"/>
        <charset val="134"/>
      </rPr>
      <t>9</t>
    </r>
    <r>
      <rPr>
        <sz val="10"/>
        <color rgb="FF000000"/>
        <rFont val="方正仿宋_GBK"/>
        <charset val="134"/>
      </rPr>
      <t>户</t>
    </r>
    <r>
      <rPr>
        <sz val="10"/>
        <color rgb="FF000000"/>
        <rFont val="Times New Roman"/>
        <charset val="134"/>
      </rPr>
      <t>22</t>
    </r>
    <r>
      <rPr>
        <sz val="10"/>
        <color rgb="FF000000"/>
        <rFont val="方正仿宋_GBK"/>
        <charset val="134"/>
      </rPr>
      <t>人</t>
    </r>
    <r>
      <rPr>
        <sz val="10"/>
        <color rgb="FF000000"/>
        <rFont val="Times New Roman"/>
        <charset val="134"/>
      </rPr>
      <t>)</t>
    </r>
    <r>
      <rPr>
        <sz val="10"/>
        <color rgb="FF000000"/>
        <rFont val="方正仿宋_GBK"/>
        <charset val="134"/>
      </rPr>
      <t>，受益群众满意度</t>
    </r>
    <r>
      <rPr>
        <sz val="10"/>
        <color rgb="FF000000"/>
        <rFont val="Times New Roman"/>
        <charset val="134"/>
      </rPr>
      <t>95%</t>
    </r>
    <r>
      <rPr>
        <sz val="10"/>
        <color rgb="FF000000"/>
        <rFont val="方正仿宋_GBK"/>
        <charset val="134"/>
      </rPr>
      <t>。</t>
    </r>
  </si>
  <si>
    <t>路阳镇</t>
  </si>
  <si>
    <t>财政补助资金形成资产确权给村集体经济组织</t>
  </si>
  <si>
    <t>农田建设管理科</t>
  </si>
  <si>
    <r>
      <rPr>
        <sz val="10"/>
        <rFont val="方正仿宋_GBK"/>
        <charset val="134"/>
      </rPr>
      <t>云阳县</t>
    </r>
    <r>
      <rPr>
        <sz val="10"/>
        <rFont val="Times New Roman"/>
        <charset val="134"/>
      </rPr>
      <t>2026</t>
    </r>
    <r>
      <rPr>
        <sz val="10"/>
        <rFont val="方正仿宋_GBK"/>
        <charset val="134"/>
      </rPr>
      <t>年桑坪镇高标准农田非耕地问题整改项目（粮油生产能力提升）</t>
    </r>
  </si>
  <si>
    <r>
      <rPr>
        <sz val="10"/>
        <color rgb="FF000000"/>
        <rFont val="方正仿宋_GBK"/>
        <charset val="134"/>
      </rPr>
      <t>新建高标准农田</t>
    </r>
    <r>
      <rPr>
        <sz val="10"/>
        <color rgb="FF000000"/>
        <rFont val="Times New Roman"/>
        <charset val="134"/>
      </rPr>
      <t>1453</t>
    </r>
    <r>
      <rPr>
        <sz val="10"/>
        <color rgb="FF000000"/>
        <rFont val="方正仿宋_GBK"/>
        <charset val="134"/>
      </rPr>
      <t>亩，完善项目区田间道路、灌排水等基础设施</t>
    </r>
  </si>
  <si>
    <t>桑坪镇咸池村</t>
  </si>
  <si>
    <r>
      <rPr>
        <sz val="10"/>
        <color rgb="FF000000"/>
        <rFont val="方正仿宋_GBK"/>
        <charset val="134"/>
      </rPr>
      <t>完成高标准农田非耕地问题整改任务</t>
    </r>
    <r>
      <rPr>
        <sz val="10"/>
        <color rgb="FF000000"/>
        <rFont val="Times New Roman"/>
        <charset val="134"/>
      </rPr>
      <t>1453</t>
    </r>
    <r>
      <rPr>
        <sz val="10"/>
        <color rgb="FF000000"/>
        <rFont val="方正仿宋_GBK"/>
        <charset val="134"/>
      </rPr>
      <t>亩，完善项目区田间道路、灌排水等基础设施，改善项目区粮油种植条件，方便机械化耕种，促进农户增收；受益群众</t>
    </r>
    <r>
      <rPr>
        <sz val="10"/>
        <color rgb="FF000000"/>
        <rFont val="Times New Roman"/>
        <charset val="134"/>
      </rPr>
      <t>780</t>
    </r>
    <r>
      <rPr>
        <sz val="10"/>
        <color rgb="FF000000"/>
        <rFont val="方正仿宋_GBK"/>
        <charset val="134"/>
      </rPr>
      <t>人（其中脱贫户</t>
    </r>
    <r>
      <rPr>
        <sz val="10"/>
        <color rgb="FF000000"/>
        <rFont val="Times New Roman"/>
        <charset val="134"/>
      </rPr>
      <t>55</t>
    </r>
    <r>
      <rPr>
        <sz val="10"/>
        <color rgb="FF000000"/>
        <rFont val="方正仿宋_GBK"/>
        <charset val="134"/>
      </rPr>
      <t>户</t>
    </r>
    <r>
      <rPr>
        <sz val="10"/>
        <color rgb="FF000000"/>
        <rFont val="Times New Roman"/>
        <charset val="134"/>
      </rPr>
      <t>107</t>
    </r>
    <r>
      <rPr>
        <sz val="10"/>
        <color rgb="FF000000"/>
        <rFont val="方正仿宋_GBK"/>
        <charset val="134"/>
      </rPr>
      <t>人，监测对象</t>
    </r>
    <r>
      <rPr>
        <sz val="10"/>
        <color rgb="FF000000"/>
        <rFont val="Times New Roman"/>
        <charset val="134"/>
      </rPr>
      <t>1</t>
    </r>
    <r>
      <rPr>
        <sz val="10"/>
        <color rgb="FF000000"/>
        <rFont val="方正仿宋_GBK"/>
        <charset val="134"/>
      </rPr>
      <t>户</t>
    </r>
    <r>
      <rPr>
        <sz val="10"/>
        <color rgb="FF000000"/>
        <rFont val="Times New Roman"/>
        <charset val="134"/>
      </rPr>
      <t>2</t>
    </r>
    <r>
      <rPr>
        <sz val="10"/>
        <color rgb="FF000000"/>
        <rFont val="方正仿宋_GBK"/>
        <charset val="134"/>
      </rPr>
      <t>人），受益群众满意度</t>
    </r>
    <r>
      <rPr>
        <sz val="10"/>
        <color rgb="FF000000"/>
        <rFont val="Times New Roman"/>
        <charset val="134"/>
      </rPr>
      <t>95%</t>
    </r>
    <r>
      <rPr>
        <sz val="10"/>
        <color rgb="FF000000"/>
        <rFont val="方正仿宋_GBK"/>
        <charset val="134"/>
      </rPr>
      <t>。</t>
    </r>
  </si>
  <si>
    <r>
      <rPr>
        <sz val="10"/>
        <rFont val="方正仿宋_GBK"/>
        <charset val="134"/>
      </rPr>
      <t>云阳县</t>
    </r>
    <r>
      <rPr>
        <sz val="10"/>
        <rFont val="Times New Roman"/>
        <charset val="134"/>
      </rPr>
      <t>2026</t>
    </r>
    <r>
      <rPr>
        <sz val="10"/>
        <rFont val="方正仿宋_GBK"/>
        <charset val="134"/>
      </rPr>
      <t>年泥溪镇高标准农田非耕地问题整改项目（粮油生产能力提升）</t>
    </r>
  </si>
  <si>
    <r>
      <rPr>
        <sz val="10"/>
        <color rgb="FF000000"/>
        <rFont val="方正仿宋_GBK"/>
        <charset val="134"/>
      </rPr>
      <t>新建高标准农田</t>
    </r>
    <r>
      <rPr>
        <sz val="10"/>
        <color rgb="FF000000"/>
        <rFont val="Times New Roman"/>
        <charset val="134"/>
      </rPr>
      <t>1023</t>
    </r>
    <r>
      <rPr>
        <sz val="10"/>
        <color rgb="FF000000"/>
        <rFont val="方正仿宋_GBK"/>
        <charset val="134"/>
      </rPr>
      <t>亩，完善项目区田间道路、灌排水等基础设施</t>
    </r>
  </si>
  <si>
    <t>泥溪镇泥溪社区</t>
  </si>
  <si>
    <r>
      <rPr>
        <sz val="10"/>
        <color rgb="FF000000"/>
        <rFont val="方正仿宋_GBK"/>
        <charset val="134"/>
      </rPr>
      <t>完成高标准农田非耕地问题整改任务</t>
    </r>
    <r>
      <rPr>
        <sz val="10"/>
        <color rgb="FF000000"/>
        <rFont val="Times New Roman"/>
        <charset val="134"/>
      </rPr>
      <t>1023</t>
    </r>
    <r>
      <rPr>
        <sz val="10"/>
        <color rgb="FF000000"/>
        <rFont val="方正仿宋_GBK"/>
        <charset val="134"/>
      </rPr>
      <t>亩，完善项目区田间道路、灌排水等基础设施，改善项目区粮油种植条件，方便机械化耕种，促进农户增收；</t>
    </r>
    <r>
      <rPr>
        <sz val="10"/>
        <color rgb="FF000000"/>
        <rFont val="Times New Roman"/>
        <charset val="134"/>
      </rPr>
      <t>9.10.12.13</t>
    </r>
    <r>
      <rPr>
        <sz val="10"/>
        <color rgb="FF000000"/>
        <rFont val="方正仿宋_GBK"/>
        <charset val="134"/>
      </rPr>
      <t>组受益群众</t>
    </r>
    <r>
      <rPr>
        <sz val="10"/>
        <color rgb="FF000000"/>
        <rFont val="Times New Roman"/>
        <charset val="134"/>
      </rPr>
      <t>860</t>
    </r>
    <r>
      <rPr>
        <sz val="10"/>
        <color rgb="FF000000"/>
        <rFont val="方正仿宋_GBK"/>
        <charset val="134"/>
      </rPr>
      <t>人（其中脱贫户</t>
    </r>
    <r>
      <rPr>
        <sz val="10"/>
        <color rgb="FF000000"/>
        <rFont val="Times New Roman"/>
        <charset val="134"/>
      </rPr>
      <t>32</t>
    </r>
    <r>
      <rPr>
        <sz val="10"/>
        <color rgb="FF000000"/>
        <rFont val="方正仿宋_GBK"/>
        <charset val="134"/>
      </rPr>
      <t>户</t>
    </r>
    <r>
      <rPr>
        <sz val="10"/>
        <color rgb="FF000000"/>
        <rFont val="Times New Roman"/>
        <charset val="134"/>
      </rPr>
      <t>123</t>
    </r>
    <r>
      <rPr>
        <sz val="10"/>
        <color rgb="FF000000"/>
        <rFont val="方正仿宋_GBK"/>
        <charset val="134"/>
      </rPr>
      <t>人，监测对象</t>
    </r>
    <r>
      <rPr>
        <sz val="10"/>
        <color rgb="FF000000"/>
        <rFont val="Times New Roman"/>
        <charset val="134"/>
      </rPr>
      <t>3</t>
    </r>
    <r>
      <rPr>
        <sz val="10"/>
        <color rgb="FF000000"/>
        <rFont val="方正仿宋_GBK"/>
        <charset val="134"/>
      </rPr>
      <t>户</t>
    </r>
    <r>
      <rPr>
        <sz val="10"/>
        <color rgb="FF000000"/>
        <rFont val="Times New Roman"/>
        <charset val="134"/>
      </rPr>
      <t>14</t>
    </r>
    <r>
      <rPr>
        <sz val="10"/>
        <color rgb="FF000000"/>
        <rFont val="方正仿宋_GBK"/>
        <charset val="134"/>
      </rPr>
      <t>人），受益群众满意度</t>
    </r>
    <r>
      <rPr>
        <sz val="10"/>
        <color rgb="FF000000"/>
        <rFont val="Times New Roman"/>
        <charset val="134"/>
      </rPr>
      <t>95%</t>
    </r>
    <r>
      <rPr>
        <sz val="10"/>
        <color rgb="FF000000"/>
        <rFont val="方正仿宋_GBK"/>
        <charset val="134"/>
      </rPr>
      <t>。</t>
    </r>
  </si>
  <si>
    <t>泥溪镇</t>
  </si>
  <si>
    <r>
      <rPr>
        <sz val="10"/>
        <rFont val="方正仿宋_GBK"/>
        <charset val="134"/>
      </rPr>
      <t>云阳县</t>
    </r>
    <r>
      <rPr>
        <sz val="10"/>
        <rFont val="Times New Roman"/>
        <charset val="134"/>
      </rPr>
      <t>2026</t>
    </r>
    <r>
      <rPr>
        <sz val="10"/>
        <rFont val="方正仿宋_GBK"/>
        <charset val="134"/>
      </rPr>
      <t>年洞鹿乡高标准农田非耕地问题整改项目（粮油生产能力提升）</t>
    </r>
  </si>
  <si>
    <r>
      <rPr>
        <sz val="10"/>
        <color rgb="FF000000"/>
        <rFont val="方正仿宋_GBK"/>
        <charset val="134"/>
      </rPr>
      <t>新建高标准农田</t>
    </r>
    <r>
      <rPr>
        <sz val="10"/>
        <color rgb="FF000000"/>
        <rFont val="Times New Roman"/>
        <charset val="134"/>
      </rPr>
      <t>1298</t>
    </r>
    <r>
      <rPr>
        <sz val="10"/>
        <color rgb="FF000000"/>
        <rFont val="方正仿宋_GBK"/>
        <charset val="134"/>
      </rPr>
      <t>亩，完善项目区田间道路、灌排水等基础设施</t>
    </r>
  </si>
  <si>
    <t>洞鹿乡洞鹿社区、双河村、青康村</t>
  </si>
  <si>
    <r>
      <rPr>
        <sz val="10"/>
        <color rgb="FF000000"/>
        <rFont val="方正仿宋_GBK"/>
        <charset val="134"/>
      </rPr>
      <t>完成高标准农田非耕地问题整改任务</t>
    </r>
    <r>
      <rPr>
        <sz val="10"/>
        <color rgb="FF000000"/>
        <rFont val="Times New Roman"/>
        <charset val="134"/>
      </rPr>
      <t>1298</t>
    </r>
    <r>
      <rPr>
        <sz val="10"/>
        <color rgb="FF000000"/>
        <rFont val="方正仿宋_GBK"/>
        <charset val="134"/>
      </rPr>
      <t>亩，通过项目建设，完善项目区田间道路、灌排水等基础设施，改善项目区粮油种植条件，方便机械化耕种，促进农户增收；受益群众</t>
    </r>
    <r>
      <rPr>
        <sz val="10"/>
        <color rgb="FF000000"/>
        <rFont val="Times New Roman"/>
        <charset val="134"/>
      </rPr>
      <t>1626</t>
    </r>
    <r>
      <rPr>
        <sz val="10"/>
        <color rgb="FF000000"/>
        <rFont val="方正仿宋_GBK"/>
        <charset val="134"/>
      </rPr>
      <t>人（其中脱贫户</t>
    </r>
    <r>
      <rPr>
        <sz val="10"/>
        <color rgb="FF000000"/>
        <rFont val="Times New Roman"/>
        <charset val="134"/>
      </rPr>
      <t>157</t>
    </r>
    <r>
      <rPr>
        <sz val="10"/>
        <color rgb="FF000000"/>
        <rFont val="方正仿宋_GBK"/>
        <charset val="134"/>
      </rPr>
      <t>户</t>
    </r>
    <r>
      <rPr>
        <sz val="10"/>
        <color rgb="FF000000"/>
        <rFont val="Times New Roman"/>
        <charset val="134"/>
      </rPr>
      <t>472</t>
    </r>
    <r>
      <rPr>
        <sz val="10"/>
        <color rgb="FF000000"/>
        <rFont val="方正仿宋_GBK"/>
        <charset val="134"/>
      </rPr>
      <t>人，监测对象</t>
    </r>
    <r>
      <rPr>
        <sz val="10"/>
        <color rgb="FF000000"/>
        <rFont val="Times New Roman"/>
        <charset val="134"/>
      </rPr>
      <t>8</t>
    </r>
    <r>
      <rPr>
        <sz val="10"/>
        <color rgb="FF000000"/>
        <rFont val="方正仿宋_GBK"/>
        <charset val="134"/>
      </rPr>
      <t>户</t>
    </r>
    <r>
      <rPr>
        <sz val="10"/>
        <color rgb="FF000000"/>
        <rFont val="Times New Roman"/>
        <charset val="134"/>
      </rPr>
      <t>25</t>
    </r>
    <r>
      <rPr>
        <sz val="10"/>
        <color rgb="FF000000"/>
        <rFont val="方正仿宋_GBK"/>
        <charset val="134"/>
      </rPr>
      <t>人），受益群众满意度</t>
    </r>
    <r>
      <rPr>
        <sz val="10"/>
        <color rgb="FF000000"/>
        <rFont val="Times New Roman"/>
        <charset val="134"/>
      </rPr>
      <t>95%</t>
    </r>
    <r>
      <rPr>
        <sz val="10"/>
        <color rgb="FF000000"/>
        <rFont val="方正仿宋_GBK"/>
        <charset val="134"/>
      </rPr>
      <t>。</t>
    </r>
  </si>
  <si>
    <t>洞鹿乡</t>
  </si>
  <si>
    <r>
      <rPr>
        <sz val="10"/>
        <rFont val="方正仿宋_GBK"/>
        <charset val="134"/>
      </rPr>
      <t>云阳县</t>
    </r>
    <r>
      <rPr>
        <sz val="10"/>
        <rFont val="Times New Roman"/>
        <charset val="134"/>
      </rPr>
      <t>2026</t>
    </r>
    <r>
      <rPr>
        <sz val="10"/>
        <rFont val="方正仿宋_GBK"/>
        <charset val="134"/>
      </rPr>
      <t>年红狮镇高标准农田非耕地问题整改项目（粮油生产能力提升）</t>
    </r>
  </si>
  <si>
    <r>
      <rPr>
        <sz val="10"/>
        <color rgb="FF000000"/>
        <rFont val="方正仿宋_GBK"/>
        <charset val="134"/>
      </rPr>
      <t>新建高标准农田</t>
    </r>
    <r>
      <rPr>
        <sz val="10"/>
        <color rgb="FF000000"/>
        <rFont val="Times New Roman"/>
        <charset val="134"/>
      </rPr>
      <t>1470</t>
    </r>
    <r>
      <rPr>
        <sz val="10"/>
        <color rgb="FF000000"/>
        <rFont val="方正仿宋_GBK"/>
        <charset val="134"/>
      </rPr>
      <t>亩，完善项目区田间道路、灌排水等基础设施</t>
    </r>
  </si>
  <si>
    <t>红狮镇临江村</t>
  </si>
  <si>
    <r>
      <rPr>
        <sz val="10"/>
        <color rgb="FF000000"/>
        <rFont val="方正仿宋_GBK"/>
        <charset val="134"/>
      </rPr>
      <t>完成高标准农田非耕地问题整改任务</t>
    </r>
    <r>
      <rPr>
        <sz val="10"/>
        <color rgb="FF000000"/>
        <rFont val="Times New Roman"/>
        <charset val="134"/>
      </rPr>
      <t>1470</t>
    </r>
    <r>
      <rPr>
        <sz val="10"/>
        <color rgb="FF000000"/>
        <rFont val="方正仿宋_GBK"/>
        <charset val="134"/>
      </rPr>
      <t>亩，通过项目建设完善项目区田间道路、灌排水等基础设施，改善项目区粮油种植条件，方便机械化耕种，促进农户增收；受益群众</t>
    </r>
    <r>
      <rPr>
        <sz val="10"/>
        <color rgb="FF000000"/>
        <rFont val="Times New Roman"/>
        <charset val="134"/>
      </rPr>
      <t>1700</t>
    </r>
    <r>
      <rPr>
        <sz val="10"/>
        <color rgb="FF000000"/>
        <rFont val="方正仿宋_GBK"/>
        <charset val="134"/>
      </rPr>
      <t>人（其中脱贫户</t>
    </r>
    <r>
      <rPr>
        <sz val="10"/>
        <color rgb="FF000000"/>
        <rFont val="Times New Roman"/>
        <charset val="134"/>
      </rPr>
      <t>54</t>
    </r>
    <r>
      <rPr>
        <sz val="10"/>
        <color rgb="FF000000"/>
        <rFont val="方正仿宋_GBK"/>
        <charset val="134"/>
      </rPr>
      <t>户</t>
    </r>
    <r>
      <rPr>
        <sz val="10"/>
        <color rgb="FF000000"/>
        <rFont val="Times New Roman"/>
        <charset val="134"/>
      </rPr>
      <t>200</t>
    </r>
    <r>
      <rPr>
        <sz val="10"/>
        <color rgb="FF000000"/>
        <rFont val="方正仿宋_GBK"/>
        <charset val="134"/>
      </rPr>
      <t>人，监测对象</t>
    </r>
    <r>
      <rPr>
        <sz val="10"/>
        <color rgb="FF000000"/>
        <rFont val="Times New Roman"/>
        <charset val="134"/>
      </rPr>
      <t>4</t>
    </r>
    <r>
      <rPr>
        <sz val="10"/>
        <color rgb="FF000000"/>
        <rFont val="方正仿宋_GBK"/>
        <charset val="134"/>
      </rPr>
      <t>户</t>
    </r>
    <r>
      <rPr>
        <sz val="10"/>
        <color rgb="FF000000"/>
        <rFont val="Times New Roman"/>
        <charset val="134"/>
      </rPr>
      <t>10</t>
    </r>
    <r>
      <rPr>
        <sz val="10"/>
        <color rgb="FF000000"/>
        <rFont val="方正仿宋_GBK"/>
        <charset val="134"/>
      </rPr>
      <t>人），受益群众满意度</t>
    </r>
    <r>
      <rPr>
        <sz val="10"/>
        <color rgb="FF000000"/>
        <rFont val="Times New Roman"/>
        <charset val="134"/>
      </rPr>
      <t>95%</t>
    </r>
    <r>
      <rPr>
        <sz val="10"/>
        <color rgb="FF000000"/>
        <rFont val="方正仿宋_GBK"/>
        <charset val="134"/>
      </rPr>
      <t>。</t>
    </r>
  </si>
  <si>
    <t>红狮镇</t>
  </si>
  <si>
    <r>
      <rPr>
        <sz val="10"/>
        <rFont val="方正仿宋_GBK"/>
        <charset val="134"/>
      </rPr>
      <t>云阳县</t>
    </r>
    <r>
      <rPr>
        <sz val="10"/>
        <rFont val="Times New Roman"/>
        <charset val="134"/>
      </rPr>
      <t>2026</t>
    </r>
    <r>
      <rPr>
        <sz val="10"/>
        <rFont val="方正仿宋_GBK"/>
        <charset val="134"/>
      </rPr>
      <t>年柑橘脆李营销及品牌推广项目</t>
    </r>
  </si>
  <si>
    <r>
      <rPr>
        <sz val="10"/>
        <rFont val="Times New Roman"/>
        <charset val="134"/>
      </rPr>
      <t>1.</t>
    </r>
    <r>
      <rPr>
        <sz val="10"/>
        <rFont val="方正仿宋_GBK"/>
        <charset val="134"/>
      </rPr>
      <t>举办云阳柑橘及农特产品促销订货会</t>
    </r>
    <r>
      <rPr>
        <sz val="10"/>
        <rFont val="Times New Roman"/>
        <charset val="134"/>
      </rPr>
      <t>1</t>
    </r>
    <r>
      <rPr>
        <sz val="10"/>
        <rFont val="方正仿宋_GBK"/>
        <charset val="134"/>
      </rPr>
      <t>场</t>
    </r>
    <r>
      <rPr>
        <sz val="10"/>
        <rFont val="Times New Roman"/>
        <charset val="134"/>
      </rPr>
      <t xml:space="preserve"> </t>
    </r>
    <r>
      <rPr>
        <sz val="10"/>
        <rFont val="方正仿宋_GBK"/>
        <charset val="134"/>
      </rPr>
      <t>；</t>
    </r>
    <r>
      <rPr>
        <sz val="10"/>
        <rFont val="Times New Roman"/>
        <charset val="134"/>
      </rPr>
      <t>2.</t>
    </r>
    <r>
      <rPr>
        <sz val="10"/>
        <rFont val="方正仿宋_GBK"/>
        <charset val="134"/>
      </rPr>
      <t>到县外目标市场开展柑橘、脆李品牌推介对接活动</t>
    </r>
    <r>
      <rPr>
        <sz val="10"/>
        <rFont val="Times New Roman"/>
        <charset val="134"/>
      </rPr>
      <t>1</t>
    </r>
    <r>
      <rPr>
        <sz val="10"/>
        <rFont val="方正仿宋_GBK"/>
        <charset val="134"/>
      </rPr>
      <t>次及以上，开拓销售市场；</t>
    </r>
    <r>
      <rPr>
        <sz val="10"/>
        <rFont val="Times New Roman"/>
        <charset val="134"/>
      </rPr>
      <t>3.</t>
    </r>
    <r>
      <rPr>
        <sz val="10"/>
        <rFont val="方正仿宋_GBK"/>
        <charset val="134"/>
      </rPr>
      <t>组织企业、经纪人、种植大户等参加各类展示促销订货会</t>
    </r>
    <r>
      <rPr>
        <sz val="10"/>
        <rFont val="Times New Roman"/>
        <charset val="134"/>
      </rPr>
      <t>2</t>
    </r>
    <r>
      <rPr>
        <sz val="10"/>
        <rFont val="方正仿宋_GBK"/>
        <charset val="134"/>
      </rPr>
      <t>次以上，宣传推广云阳柑橘、脆李品牌；</t>
    </r>
    <r>
      <rPr>
        <sz val="10"/>
        <rFont val="Times New Roman"/>
        <charset val="134"/>
      </rPr>
      <t>4.</t>
    </r>
    <r>
      <rPr>
        <sz val="10"/>
        <rFont val="方正仿宋_GBK"/>
        <charset val="134"/>
      </rPr>
      <t>开展一场直播销售活动。</t>
    </r>
  </si>
  <si>
    <t>对云阳柑橘订货会和柑橘、脆李推介展销活动以及品牌宣传，直播销售活动等进行补助。</t>
  </si>
  <si>
    <r>
      <rPr>
        <sz val="10"/>
        <rFont val="方正仿宋_GBK"/>
        <charset val="134"/>
      </rPr>
      <t>带动全县柑橘、脆李等农特产品销售增长</t>
    </r>
    <r>
      <rPr>
        <sz val="10"/>
        <rFont val="Times New Roman"/>
        <charset val="134"/>
      </rPr>
      <t>5%</t>
    </r>
    <r>
      <rPr>
        <sz val="10"/>
        <rFont val="方正仿宋_GBK"/>
        <charset val="134"/>
      </rPr>
      <t>以上。通过品牌推广与宣传、参加各类展示展销会，举办云阳柑橘及农特产品促销订货会以及市外品牌推介对接活动，开展直播销售活动，提升云阳柑橘、脆李品牌形象及产品价值，提高云阳柑橘、脆李品牌知名度，推动云阳柑橘及脆李产业持续、稳定、健康发展。</t>
    </r>
  </si>
  <si>
    <t>县种植发展中心</t>
  </si>
  <si>
    <t>县种植发展中心市场品牌科</t>
  </si>
  <si>
    <r>
      <rPr>
        <sz val="10"/>
        <rFont val="方正仿宋_GBK"/>
        <charset val="134"/>
      </rPr>
      <t>云阳县</t>
    </r>
    <r>
      <rPr>
        <sz val="10"/>
        <rFont val="Times New Roman"/>
        <charset val="134"/>
      </rPr>
      <t>2026</t>
    </r>
    <r>
      <rPr>
        <sz val="10"/>
        <rFont val="方正仿宋_GBK"/>
        <charset val="134"/>
      </rPr>
      <t>年食品及农产品加工品牌推广项目</t>
    </r>
  </si>
  <si>
    <r>
      <rPr>
        <sz val="10"/>
        <rFont val="方正仿宋_GBK"/>
        <charset val="134"/>
      </rPr>
      <t>参加重庆市食品及农产品展销活动</t>
    </r>
    <r>
      <rPr>
        <sz val="10"/>
        <rFont val="Times New Roman"/>
        <charset val="134"/>
      </rPr>
      <t>1</t>
    </r>
    <r>
      <rPr>
        <sz val="10"/>
        <rFont val="方正仿宋_GBK"/>
        <charset val="134"/>
      </rPr>
      <t>次，搭建云阳特色产业馆，组织食品及农产品加工企业参展，集中展示云阳县农特产品，推介拳头产品等。</t>
    </r>
  </si>
  <si>
    <r>
      <rPr>
        <sz val="10"/>
        <rFont val="方正仿宋_GBK"/>
        <charset val="134"/>
      </rPr>
      <t>展示展销活动相关支出</t>
    </r>
    <r>
      <rPr>
        <sz val="10"/>
        <rFont val="Times New Roman"/>
        <charset val="134"/>
      </rPr>
      <t>30</t>
    </r>
    <r>
      <rPr>
        <sz val="10"/>
        <rFont val="方正仿宋_GBK"/>
        <charset val="134"/>
      </rPr>
      <t>万元。</t>
    </r>
  </si>
  <si>
    <t>组织5家以上企业参展，推动云阳食品及农产品加工产业发展，持续扩大云阳农特产品知名度和品牌影响力。</t>
  </si>
  <si>
    <r>
      <rPr>
        <sz val="10"/>
        <rFont val="方正仿宋_GBK"/>
        <charset val="134"/>
      </rPr>
      <t>云阳县</t>
    </r>
    <r>
      <rPr>
        <sz val="10"/>
        <rFont val="Times New Roman"/>
        <charset val="134"/>
      </rPr>
      <t>2026</t>
    </r>
    <r>
      <rPr>
        <sz val="10"/>
        <rFont val="方正仿宋_GBK"/>
        <charset val="134"/>
      </rPr>
      <t>年品牌农产品展销暨中国农民丰收节项目</t>
    </r>
  </si>
  <si>
    <r>
      <rPr>
        <sz val="10"/>
        <rFont val="方正仿宋_GBK"/>
        <charset val="134"/>
      </rPr>
      <t>筹办云阳县</t>
    </r>
    <r>
      <rPr>
        <sz val="10"/>
        <rFont val="Times New Roman"/>
        <charset val="134"/>
      </rPr>
      <t xml:space="preserve"> 2026 </t>
    </r>
    <r>
      <rPr>
        <sz val="10"/>
        <rFont val="方正仿宋_GBK"/>
        <charset val="134"/>
      </rPr>
      <t>年品牌农产品展销暨中国农民丰收节系列活动，布置活动场地、搭建农产品展销展区，开展丰收主题展演、农产品展销、产销对接及品牌宣传推广、现场后勤安保等配套相关工作。</t>
    </r>
  </si>
  <si>
    <t>资金用于活动策划布置、展位搭建、宣传推广、现场运营保障、会务对接等相关支出。</t>
  </si>
  <si>
    <t>按期完成各项活动举办，吸纳各类农业经营主体参展，拓宽本地农产品销售路径，提升 “天生云阳” 农产品品牌影响力，带动农户增收，服务对象整体满意度达到 95% 以上。</t>
  </si>
  <si>
    <t>农产品质量安全监管科（市场品牌办公室）</t>
  </si>
  <si>
    <r>
      <rPr>
        <sz val="10"/>
        <rFont val="方正仿宋_GBK"/>
        <charset val="134"/>
      </rPr>
      <t>云阳县</t>
    </r>
    <r>
      <rPr>
        <sz val="10"/>
        <rFont val="Times New Roman"/>
        <charset val="134"/>
      </rPr>
      <t>2026</t>
    </r>
    <r>
      <rPr>
        <sz val="10"/>
        <rFont val="方正仿宋_GBK"/>
        <charset val="134"/>
      </rPr>
      <t>年南溪镇金银村农村安全饮水项目</t>
    </r>
  </si>
  <si>
    <t>乡村建设行动</t>
  </si>
  <si>
    <r>
      <rPr>
        <sz val="10"/>
        <rFont val="方正仿宋_GBK"/>
        <charset val="134"/>
      </rPr>
      <t>铺设</t>
    </r>
    <r>
      <rPr>
        <sz val="10"/>
        <rFont val="Times New Roman"/>
        <charset val="134"/>
      </rPr>
      <t>PE50</t>
    </r>
    <r>
      <rPr>
        <sz val="10"/>
        <rFont val="方正仿宋_GBK"/>
        <charset val="134"/>
      </rPr>
      <t>管</t>
    </r>
    <r>
      <rPr>
        <sz val="10"/>
        <rFont val="Times New Roman"/>
        <charset val="134"/>
      </rPr>
      <t>8000</t>
    </r>
    <r>
      <rPr>
        <sz val="10"/>
        <rFont val="方正仿宋_GBK"/>
        <charset val="134"/>
      </rPr>
      <t>米，铺设</t>
    </r>
    <r>
      <rPr>
        <sz val="10"/>
        <rFont val="Times New Roman"/>
        <charset val="134"/>
      </rPr>
      <t>PE75</t>
    </r>
    <r>
      <rPr>
        <sz val="10"/>
        <rFont val="方正仿宋_GBK"/>
        <charset val="134"/>
      </rPr>
      <t>管</t>
    </r>
    <r>
      <rPr>
        <sz val="10"/>
        <rFont val="Times New Roman"/>
        <charset val="134"/>
      </rPr>
      <t>1500</t>
    </r>
    <r>
      <rPr>
        <sz val="10"/>
        <rFont val="方正仿宋_GBK"/>
        <charset val="134"/>
      </rPr>
      <t>米。</t>
    </r>
  </si>
  <si>
    <t>南溪镇金银村</t>
  </si>
  <si>
    <r>
      <rPr>
        <sz val="10"/>
        <rFont val="方正仿宋_GBK"/>
        <charset val="134"/>
      </rPr>
      <t>铺设</t>
    </r>
    <r>
      <rPr>
        <sz val="10"/>
        <rFont val="Times New Roman"/>
        <charset val="134"/>
      </rPr>
      <t>PE50</t>
    </r>
    <r>
      <rPr>
        <sz val="10"/>
        <rFont val="方正仿宋_GBK"/>
        <charset val="134"/>
      </rPr>
      <t>管</t>
    </r>
    <r>
      <rPr>
        <sz val="10"/>
        <rFont val="Times New Roman"/>
        <charset val="134"/>
      </rPr>
      <t>8000</t>
    </r>
    <r>
      <rPr>
        <sz val="10"/>
        <rFont val="方正仿宋_GBK"/>
        <charset val="134"/>
      </rPr>
      <t>米，铺设</t>
    </r>
    <r>
      <rPr>
        <sz val="10"/>
        <rFont val="Times New Roman"/>
        <charset val="134"/>
      </rPr>
      <t>PE75</t>
    </r>
    <r>
      <rPr>
        <sz val="10"/>
        <rFont val="方正仿宋_GBK"/>
        <charset val="134"/>
      </rPr>
      <t>管</t>
    </r>
    <r>
      <rPr>
        <sz val="10"/>
        <rFont val="Times New Roman"/>
        <charset val="134"/>
      </rPr>
      <t>1500</t>
    </r>
    <r>
      <rPr>
        <sz val="10"/>
        <rFont val="方正仿宋_GBK"/>
        <charset val="134"/>
      </rPr>
      <t>米，补助</t>
    </r>
    <r>
      <rPr>
        <sz val="10"/>
        <rFont val="Times New Roman"/>
        <charset val="134"/>
      </rPr>
      <t>17</t>
    </r>
    <r>
      <rPr>
        <sz val="10"/>
        <rFont val="方正仿宋_GBK"/>
        <charset val="134"/>
      </rPr>
      <t>万元。</t>
    </r>
  </si>
  <si>
    <r>
      <rPr>
        <sz val="10"/>
        <rFont val="方正仿宋_GBK"/>
        <charset val="134"/>
      </rPr>
      <t>项目实施后有效解决</t>
    </r>
    <r>
      <rPr>
        <sz val="10"/>
        <rFont val="Times New Roman"/>
        <charset val="134"/>
      </rPr>
      <t>126</t>
    </r>
    <r>
      <rPr>
        <sz val="10"/>
        <rFont val="方正仿宋_GBK"/>
        <charset val="134"/>
      </rPr>
      <t>户</t>
    </r>
    <r>
      <rPr>
        <sz val="10"/>
        <rFont val="Times New Roman"/>
        <charset val="134"/>
      </rPr>
      <t>325</t>
    </r>
    <r>
      <rPr>
        <sz val="10"/>
        <rFont val="方正仿宋_GBK"/>
        <charset val="134"/>
      </rPr>
      <t>人季节性缺水问题，同时带动本村</t>
    </r>
    <r>
      <rPr>
        <sz val="10"/>
        <rFont val="Times New Roman"/>
        <charset val="134"/>
      </rPr>
      <t>3</t>
    </r>
    <r>
      <rPr>
        <sz val="10"/>
        <rFont val="方正仿宋_GBK"/>
        <charset val="134"/>
      </rPr>
      <t>人以上务工增收</t>
    </r>
    <r>
      <rPr>
        <sz val="10"/>
        <rFont val="Times New Roman"/>
        <charset val="134"/>
      </rPr>
      <t>1000</t>
    </r>
    <r>
      <rPr>
        <sz val="10"/>
        <rFont val="方正仿宋_GBK"/>
        <charset val="134"/>
      </rPr>
      <t>元以上。</t>
    </r>
  </si>
  <si>
    <t>县水利局</t>
  </si>
  <si>
    <t>南溪镇</t>
  </si>
  <si>
    <t>云阳县南溪镇金银村集体经济组织</t>
  </si>
  <si>
    <t>财政补助资金形成资产确权给金银村集体经济组织</t>
  </si>
  <si>
    <t>县水利局农村饮水安全中心</t>
  </si>
  <si>
    <r>
      <rPr>
        <sz val="10"/>
        <rFont val="方正仿宋_GBK"/>
        <charset val="134"/>
      </rPr>
      <t>云阳县</t>
    </r>
    <r>
      <rPr>
        <sz val="10"/>
        <rFont val="Times New Roman"/>
        <charset val="134"/>
      </rPr>
      <t>2026</t>
    </r>
    <r>
      <rPr>
        <sz val="10"/>
        <rFont val="方正仿宋_GBK"/>
        <charset val="134"/>
      </rPr>
      <t>年</t>
    </r>
    <r>
      <rPr>
        <sz val="10"/>
        <rFont val="Times New Roman"/>
        <charset val="134"/>
      </rPr>
      <t>“</t>
    </r>
    <r>
      <rPr>
        <sz val="10"/>
        <rFont val="方正仿宋_GBK"/>
        <charset val="134"/>
      </rPr>
      <t>平安暖冬</t>
    </r>
    <r>
      <rPr>
        <sz val="10"/>
        <rFont val="Times New Roman"/>
        <charset val="134"/>
      </rPr>
      <t>·</t>
    </r>
    <r>
      <rPr>
        <sz val="10"/>
        <rFont val="方正仿宋_GBK"/>
        <charset val="134"/>
      </rPr>
      <t>生命烟囱</t>
    </r>
    <r>
      <rPr>
        <sz val="10"/>
        <rFont val="Times New Roman"/>
        <charset val="134"/>
      </rPr>
      <t>”</t>
    </r>
    <r>
      <rPr>
        <sz val="10"/>
        <rFont val="方正仿宋_GBK"/>
        <charset val="134"/>
      </rPr>
      <t>工程项目</t>
    </r>
  </si>
  <si>
    <t>巩固三保障成果</t>
  </si>
  <si>
    <r>
      <rPr>
        <sz val="10"/>
        <rFont val="方正仿宋_GBK"/>
        <charset val="134"/>
      </rPr>
      <t>对购买合格无烟烤火炉的农村地区</t>
    </r>
    <r>
      <rPr>
        <sz val="10"/>
        <rFont val="Times New Roman"/>
        <charset val="134"/>
      </rPr>
      <t>“</t>
    </r>
    <r>
      <rPr>
        <sz val="10"/>
        <rFont val="方正仿宋_GBK"/>
        <charset val="134"/>
      </rPr>
      <t>两类人群</t>
    </r>
    <r>
      <rPr>
        <sz val="10"/>
        <rFont val="Times New Roman"/>
        <charset val="134"/>
      </rPr>
      <t>”</t>
    </r>
    <r>
      <rPr>
        <sz val="10"/>
        <rFont val="方正仿宋_GBK"/>
        <charset val="134"/>
      </rPr>
      <t>每户定额补助</t>
    </r>
    <r>
      <rPr>
        <sz val="10"/>
        <rFont val="Times New Roman"/>
        <charset val="134"/>
      </rPr>
      <t>500</t>
    </r>
    <r>
      <rPr>
        <sz val="10"/>
        <rFont val="方正仿宋_GBK"/>
        <charset val="134"/>
      </rPr>
      <t>元，共计</t>
    </r>
    <r>
      <rPr>
        <sz val="10"/>
        <rFont val="Times New Roman"/>
        <charset val="134"/>
      </rPr>
      <t>220</t>
    </r>
    <r>
      <rPr>
        <sz val="10"/>
        <rFont val="方正仿宋_GBK"/>
        <charset val="134"/>
      </rPr>
      <t>户。</t>
    </r>
  </si>
  <si>
    <r>
      <rPr>
        <sz val="10"/>
        <rFont val="Times New Roman"/>
        <charset val="134"/>
      </rPr>
      <t>33</t>
    </r>
    <r>
      <rPr>
        <sz val="10"/>
        <rFont val="方正仿宋_GBK"/>
        <charset val="134"/>
      </rPr>
      <t>个乡镇（街道）</t>
    </r>
  </si>
  <si>
    <r>
      <rPr>
        <sz val="10"/>
        <rFont val="方正仿宋_GBK"/>
        <charset val="134"/>
      </rPr>
      <t>对购买合格无烟烤火炉的农村地区</t>
    </r>
    <r>
      <rPr>
        <sz val="10"/>
        <rFont val="Times New Roman"/>
        <charset val="134"/>
      </rPr>
      <t>“</t>
    </r>
    <r>
      <rPr>
        <sz val="10"/>
        <rFont val="方正仿宋_GBK"/>
        <charset val="134"/>
      </rPr>
      <t>两类</t>
    </r>
    <r>
      <rPr>
        <sz val="10"/>
        <rFont val="Times New Roman"/>
        <charset val="134"/>
      </rPr>
      <t>”</t>
    </r>
    <r>
      <rPr>
        <sz val="10"/>
        <rFont val="方正仿宋_GBK"/>
        <charset val="134"/>
      </rPr>
      <t>人群每户定额补助</t>
    </r>
    <r>
      <rPr>
        <sz val="10"/>
        <rFont val="Times New Roman"/>
        <charset val="134"/>
      </rPr>
      <t>500</t>
    </r>
    <r>
      <rPr>
        <sz val="10"/>
        <rFont val="方正仿宋_GBK"/>
        <charset val="134"/>
      </rPr>
      <t>元，共计</t>
    </r>
    <r>
      <rPr>
        <sz val="10"/>
        <rFont val="Times New Roman"/>
        <charset val="134"/>
      </rPr>
      <t>220</t>
    </r>
    <r>
      <rPr>
        <sz val="10"/>
        <rFont val="方正仿宋_GBK"/>
        <charset val="134"/>
      </rPr>
      <t>户。</t>
    </r>
  </si>
  <si>
    <r>
      <rPr>
        <sz val="10"/>
        <rFont val="方正仿宋_GBK"/>
        <charset val="134"/>
      </rPr>
      <t>改变</t>
    </r>
    <r>
      <rPr>
        <sz val="10"/>
        <rFont val="Times New Roman"/>
        <charset val="134"/>
      </rPr>
      <t>220</t>
    </r>
    <r>
      <rPr>
        <sz val="10"/>
        <rFont val="方正仿宋_GBK"/>
        <charset val="134"/>
      </rPr>
      <t>户农村居民取暖习惯，减少大气污染，保障取暖安全，提高生活质量。</t>
    </r>
  </si>
  <si>
    <t>和美乡村科</t>
  </si>
  <si>
    <r>
      <rPr>
        <sz val="10"/>
        <rFont val="方正仿宋_GBK"/>
        <charset val="134"/>
      </rPr>
      <t>资金分配见附件</t>
    </r>
    <r>
      <rPr>
        <sz val="10"/>
        <rFont val="Times New Roman"/>
        <charset val="134"/>
      </rPr>
      <t>2</t>
    </r>
  </si>
  <si>
    <r>
      <rPr>
        <sz val="10"/>
        <rFont val="方正仿宋_GBK"/>
        <charset val="134"/>
      </rPr>
      <t>云阳县</t>
    </r>
    <r>
      <rPr>
        <sz val="10"/>
        <rFont val="Times New Roman"/>
        <charset val="134"/>
      </rPr>
      <t>2026</t>
    </r>
    <r>
      <rPr>
        <sz val="10"/>
        <rFont val="方正仿宋_GBK"/>
        <charset val="134"/>
      </rPr>
      <t>年农用地土壤污染综合治理项目</t>
    </r>
  </si>
  <si>
    <t>用于农用地土壤污染综合治理安全技术措施落实及安全利用率核算。主要采购低积累品种种子。</t>
  </si>
  <si>
    <r>
      <rPr>
        <sz val="10"/>
        <rFont val="方正仿宋_GBK"/>
        <charset val="134"/>
      </rPr>
      <t>低积累玉米种子</t>
    </r>
    <r>
      <rPr>
        <sz val="10"/>
        <rFont val="Times New Roman"/>
        <charset val="134"/>
      </rPr>
      <t>40</t>
    </r>
    <r>
      <rPr>
        <sz val="10"/>
        <rFont val="方正仿宋_GBK"/>
        <charset val="134"/>
      </rPr>
      <t>元每公斤，低积累水稻种子</t>
    </r>
    <r>
      <rPr>
        <sz val="10"/>
        <rFont val="Times New Roman"/>
        <charset val="134"/>
      </rPr>
      <t>90</t>
    </r>
    <r>
      <rPr>
        <sz val="10"/>
        <rFont val="方正仿宋_GBK"/>
        <charset val="134"/>
      </rPr>
      <t>元每公斤。</t>
    </r>
  </si>
  <si>
    <t>保障我县农用地安全利用，减少对重金属的吸附，助推产业绿色发展。</t>
  </si>
  <si>
    <r>
      <rPr>
        <sz val="10"/>
        <rFont val="方正仿宋_GBK"/>
        <charset val="134"/>
      </rPr>
      <t>云阳县</t>
    </r>
    <r>
      <rPr>
        <sz val="10"/>
        <rFont val="Times New Roman"/>
        <charset val="134"/>
      </rPr>
      <t>2026</t>
    </r>
    <r>
      <rPr>
        <sz val="10"/>
        <rFont val="方正仿宋_GBK"/>
        <charset val="134"/>
      </rPr>
      <t>年支持撂荒及闲置耕地复耕复种扩大粮食生产保障粮食安全项目</t>
    </r>
  </si>
  <si>
    <r>
      <rPr>
        <sz val="10"/>
        <rFont val="方正仿宋_GBK"/>
        <charset val="134"/>
      </rPr>
      <t>充分调动村社集体经济组织、农合联等新型经营主体挖掘耕地潜力，在撂荒、闲置耕地上扩种水稻、玉米共计</t>
    </r>
    <r>
      <rPr>
        <sz val="10"/>
        <rFont val="Times New Roman"/>
        <charset val="134"/>
      </rPr>
      <t>21630</t>
    </r>
    <r>
      <rPr>
        <sz val="10"/>
        <rFont val="方正仿宋_GBK"/>
        <charset val="134"/>
      </rPr>
      <t>亩，其中水稻</t>
    </r>
    <r>
      <rPr>
        <sz val="10"/>
        <rFont val="Times New Roman"/>
        <charset val="134"/>
      </rPr>
      <t>3790</t>
    </r>
    <r>
      <rPr>
        <sz val="10"/>
        <rFont val="方正仿宋_GBK"/>
        <charset val="134"/>
      </rPr>
      <t>亩、玉米</t>
    </r>
    <r>
      <rPr>
        <sz val="10"/>
        <rFont val="Times New Roman"/>
        <charset val="134"/>
      </rPr>
      <t>17840</t>
    </r>
    <r>
      <rPr>
        <sz val="10"/>
        <rFont val="方正仿宋_GBK"/>
        <charset val="134"/>
      </rPr>
      <t>亩。</t>
    </r>
  </si>
  <si>
    <r>
      <rPr>
        <sz val="10"/>
        <rFont val="方正仿宋_GBK"/>
        <charset val="134"/>
      </rPr>
      <t>新增扩种水稻补助</t>
    </r>
    <r>
      <rPr>
        <sz val="10"/>
        <rFont val="Times New Roman"/>
        <charset val="134"/>
      </rPr>
      <t>200</t>
    </r>
    <r>
      <rPr>
        <sz val="10"/>
        <rFont val="方正仿宋_GBK"/>
        <charset val="134"/>
      </rPr>
      <t>元</t>
    </r>
    <r>
      <rPr>
        <sz val="10"/>
        <rFont val="Times New Roman"/>
        <charset val="134"/>
      </rPr>
      <t>/</t>
    </r>
    <r>
      <rPr>
        <sz val="10"/>
        <rFont val="方正仿宋_GBK"/>
        <charset val="134"/>
      </rPr>
      <t>亩；扩种玉米补助</t>
    </r>
    <r>
      <rPr>
        <sz val="10"/>
        <rFont val="Times New Roman"/>
        <charset val="134"/>
      </rPr>
      <t>150</t>
    </r>
    <r>
      <rPr>
        <sz val="10"/>
        <rFont val="方正仿宋_GBK"/>
        <charset val="134"/>
      </rPr>
      <t>元</t>
    </r>
    <r>
      <rPr>
        <sz val="10"/>
        <rFont val="Times New Roman"/>
        <charset val="134"/>
      </rPr>
      <t>/</t>
    </r>
    <r>
      <rPr>
        <sz val="10"/>
        <rFont val="方正仿宋_GBK"/>
        <charset val="134"/>
      </rPr>
      <t>亩</t>
    </r>
  </si>
  <si>
    <r>
      <rPr>
        <sz val="10"/>
        <rFont val="方正仿宋_GBK"/>
        <charset val="134"/>
      </rPr>
      <t>严守粮食生产底线，充分调动村社集体经济组织、农合联等新型经营主体种粮积极性，在保障上年水稻、玉米播种面积不减少的基础上，深度挖掘撂荒、闲置耕地资源潜力，完成水稻、玉米新增扩种</t>
    </r>
    <r>
      <rPr>
        <sz val="10"/>
        <rFont val="Times New Roman"/>
        <charset val="134"/>
      </rPr>
      <t xml:space="preserve"> 2.1</t>
    </r>
    <r>
      <rPr>
        <sz val="10"/>
        <rFont val="方正仿宋_GBK"/>
        <charset val="134"/>
      </rPr>
      <t>万亩以上，有效提升耕地利用效率和粮食综合产能</t>
    </r>
  </si>
  <si>
    <t>县种植发展中心生产保供科</t>
  </si>
  <si>
    <r>
      <rPr>
        <sz val="10"/>
        <rFont val="方正仿宋_GBK"/>
        <charset val="134"/>
      </rPr>
      <t>云阳县</t>
    </r>
    <r>
      <rPr>
        <sz val="10"/>
        <rFont val="Times New Roman"/>
        <charset val="134"/>
      </rPr>
      <t>2026</t>
    </r>
    <r>
      <rPr>
        <sz val="10"/>
        <rFont val="方正仿宋_GBK"/>
        <charset val="134"/>
      </rPr>
      <t>年农村承包地确权登记颁证档案数字化项目</t>
    </r>
  </si>
  <si>
    <r>
      <rPr>
        <sz val="10"/>
        <rFont val="方正仿宋_GBK"/>
        <charset val="134"/>
      </rPr>
      <t>对全县约</t>
    </r>
    <r>
      <rPr>
        <sz val="10"/>
        <rFont val="Times New Roman"/>
        <charset val="134"/>
      </rPr>
      <t>47176</t>
    </r>
    <r>
      <rPr>
        <sz val="10"/>
        <rFont val="方正仿宋_GBK"/>
        <charset val="134"/>
      </rPr>
      <t>户约</t>
    </r>
    <r>
      <rPr>
        <sz val="10"/>
        <rFont val="Times New Roman"/>
        <charset val="134"/>
      </rPr>
      <t>174551</t>
    </r>
    <r>
      <rPr>
        <sz val="10"/>
        <rFont val="方正仿宋_GBK"/>
        <charset val="134"/>
      </rPr>
      <t>人土地承包经营权登记颁证档案、</t>
    </r>
    <r>
      <rPr>
        <sz val="10"/>
        <rFont val="Times New Roman"/>
        <charset val="134"/>
      </rPr>
      <t>65000</t>
    </r>
    <r>
      <rPr>
        <sz val="10"/>
        <rFont val="方正仿宋_GBK"/>
        <charset val="134"/>
      </rPr>
      <t>张确权颁证工作所有图纸，确权文书档案按照相关标准规范进行整理并对整理完成的档案进行数字化加工处理。</t>
    </r>
  </si>
  <si>
    <r>
      <rPr>
        <sz val="10"/>
        <rFont val="方正仿宋_GBK"/>
        <charset val="134"/>
      </rPr>
      <t>分户档案约</t>
    </r>
    <r>
      <rPr>
        <sz val="10"/>
        <rFont val="Times New Roman"/>
        <charset val="134"/>
      </rPr>
      <t>12.3</t>
    </r>
    <r>
      <rPr>
        <sz val="10"/>
        <rFont val="方正仿宋_GBK"/>
        <charset val="134"/>
      </rPr>
      <t>元</t>
    </r>
    <r>
      <rPr>
        <sz val="10"/>
        <rFont val="Times New Roman"/>
        <charset val="134"/>
      </rPr>
      <t>/</t>
    </r>
    <r>
      <rPr>
        <sz val="10"/>
        <rFont val="方正仿宋_GBK"/>
        <charset val="134"/>
      </rPr>
      <t>户，</t>
    </r>
    <r>
      <rPr>
        <sz val="10"/>
        <rFont val="Times New Roman"/>
        <charset val="134"/>
      </rPr>
      <t>47176</t>
    </r>
    <r>
      <rPr>
        <sz val="10"/>
        <rFont val="方正仿宋_GBK"/>
        <charset val="134"/>
      </rPr>
      <t>户，约</t>
    </r>
    <r>
      <rPr>
        <sz val="10"/>
        <rFont val="Times New Roman"/>
        <charset val="134"/>
      </rPr>
      <t>580264</t>
    </r>
    <r>
      <rPr>
        <sz val="10"/>
        <rFont val="方正仿宋_GBK"/>
        <charset val="134"/>
      </rPr>
      <t>元；工作图纸约</t>
    </r>
    <r>
      <rPr>
        <sz val="10"/>
        <rFont val="Times New Roman"/>
        <charset val="134"/>
      </rPr>
      <t>8</t>
    </r>
    <r>
      <rPr>
        <sz val="10"/>
        <rFont val="方正仿宋_GBK"/>
        <charset val="134"/>
      </rPr>
      <t>元</t>
    </r>
    <r>
      <rPr>
        <sz val="10"/>
        <rFont val="Times New Roman"/>
        <charset val="134"/>
      </rPr>
      <t>/</t>
    </r>
    <r>
      <rPr>
        <sz val="10"/>
        <rFont val="方正仿宋_GBK"/>
        <charset val="134"/>
      </rPr>
      <t>张，</t>
    </r>
    <r>
      <rPr>
        <sz val="10"/>
        <rFont val="Times New Roman"/>
        <charset val="134"/>
      </rPr>
      <t>65000</t>
    </r>
    <r>
      <rPr>
        <sz val="10"/>
        <rFont val="方正仿宋_GBK"/>
        <charset val="134"/>
      </rPr>
      <t>张，约</t>
    </r>
    <r>
      <rPr>
        <sz val="10"/>
        <rFont val="Times New Roman"/>
        <charset val="134"/>
      </rPr>
      <t>520000</t>
    </r>
    <r>
      <rPr>
        <sz val="10"/>
        <rFont val="方正仿宋_GBK"/>
        <charset val="134"/>
      </rPr>
      <t>元；合计约</t>
    </r>
    <r>
      <rPr>
        <sz val="10"/>
        <rFont val="Times New Roman"/>
        <charset val="134"/>
      </rPr>
      <t>110</t>
    </r>
    <r>
      <rPr>
        <sz val="10"/>
        <rFont val="方正仿宋_GBK"/>
        <charset val="134"/>
      </rPr>
      <t>万元。</t>
    </r>
  </si>
  <si>
    <t>完成全县约47176户174551人土地承包经营权登记颁证档案、65000张确权图纸、确权文书档案按照相关标准规范进行整理并对整理完成的档案进行数字化加工处理。实现土地经营权抵押融资规模显著增长，降低农业融资成本，土地流转效率提升≥50%，土地经营权抵押融资规模显著增长，降低农业融资成本，闲置土地盘活率≥85%，彻底解决地块面积不准、四至不清等历史问题，土地权属争议减少≥75%，通过动态监管实现违规用地发现率≥95% ，耕地 “非农化”“非粮化”问题减少≥60%，建立档案数据动态更新长效机制，保障数据时效性与可用性，支撑下一轮土地延包工作，数据库持续支撑农业产业规划、农田基础设施建设等工作，长期服务农业农村现代化，实现“一网通办”“一窗受理”，群众查档、办件满意度≥95%。</t>
  </si>
  <si>
    <t>经营管理科</t>
  </si>
  <si>
    <r>
      <rPr>
        <sz val="10"/>
        <rFont val="方正仿宋_GBK"/>
        <charset val="134"/>
      </rPr>
      <t>云阳县</t>
    </r>
    <r>
      <rPr>
        <sz val="10"/>
        <rFont val="Times New Roman"/>
        <charset val="134"/>
      </rPr>
      <t>2026</t>
    </r>
    <r>
      <rPr>
        <sz val="10"/>
        <rFont val="方正仿宋_GBK"/>
        <charset val="134"/>
      </rPr>
      <t>年脱贫人口（含防止返贫致贫监测对象）跨区域交通补贴项目（第二批）</t>
    </r>
  </si>
  <si>
    <t>就业项目</t>
  </si>
  <si>
    <r>
      <rPr>
        <sz val="10"/>
        <rFont val="方正仿宋_GBK"/>
        <charset val="134"/>
      </rPr>
      <t>对市外就业的约</t>
    </r>
    <r>
      <rPr>
        <sz val="10"/>
        <rFont val="Times New Roman"/>
        <charset val="134"/>
      </rPr>
      <t>6400</t>
    </r>
    <r>
      <rPr>
        <sz val="10"/>
        <rFont val="方正仿宋_GBK"/>
        <charset val="134"/>
      </rPr>
      <t>人继续帮扶的脱贫群众（防止返贫致贫监测对象）发放跨区域交通补贴。</t>
    </r>
  </si>
  <si>
    <t>续建</t>
  </si>
  <si>
    <r>
      <rPr>
        <sz val="10"/>
        <rFont val="方正仿宋_GBK"/>
        <charset val="134"/>
      </rPr>
      <t>去程乘坐火车硬席、高铁（动车）二等座和公交长途汽车的票据票价据实补贴，票面时间</t>
    </r>
    <r>
      <rPr>
        <sz val="10"/>
        <rFont val="Times New Roman"/>
        <charset val="134"/>
      </rPr>
      <t>2026</t>
    </r>
    <r>
      <rPr>
        <sz val="10"/>
        <rFont val="方正仿宋_GBK"/>
        <charset val="134"/>
      </rPr>
      <t>年</t>
    </r>
    <r>
      <rPr>
        <sz val="10"/>
        <rFont val="Times New Roman"/>
        <charset val="134"/>
      </rPr>
      <t>1</t>
    </r>
    <r>
      <rPr>
        <sz val="10"/>
        <rFont val="方正仿宋_GBK"/>
        <charset val="134"/>
      </rPr>
      <t>月</t>
    </r>
    <r>
      <rPr>
        <sz val="10"/>
        <rFont val="Times New Roman"/>
        <charset val="134"/>
      </rPr>
      <t>1</t>
    </r>
    <r>
      <rPr>
        <sz val="10"/>
        <rFont val="方正仿宋_GBK"/>
        <charset val="134"/>
      </rPr>
      <t>日至</t>
    </r>
    <r>
      <rPr>
        <sz val="10"/>
        <rFont val="Times New Roman"/>
        <charset val="134"/>
      </rPr>
      <t>2026</t>
    </r>
    <r>
      <rPr>
        <sz val="10"/>
        <rFont val="方正仿宋_GBK"/>
        <charset val="134"/>
      </rPr>
      <t>年</t>
    </r>
    <r>
      <rPr>
        <sz val="10"/>
        <rFont val="Times New Roman"/>
        <charset val="134"/>
      </rPr>
      <t>12</t>
    </r>
    <r>
      <rPr>
        <sz val="10"/>
        <rFont val="方正仿宋_GBK"/>
        <charset val="134"/>
      </rPr>
      <t>月</t>
    </r>
    <r>
      <rPr>
        <sz val="10"/>
        <rFont val="Times New Roman"/>
        <charset val="134"/>
      </rPr>
      <t>31</t>
    </r>
    <r>
      <rPr>
        <sz val="10"/>
        <rFont val="方正仿宋_GBK"/>
        <charset val="134"/>
      </rPr>
      <t>日纳入补贴范围，每人每年享受一次补贴。不能提供票据的，按照市外就业</t>
    </r>
    <r>
      <rPr>
        <sz val="10"/>
        <rFont val="Times New Roman"/>
        <charset val="134"/>
      </rPr>
      <t>200</t>
    </r>
    <r>
      <rPr>
        <sz val="10"/>
        <rFont val="方正仿宋_GBK"/>
        <charset val="134"/>
      </rPr>
      <t>元的标准定额补贴。</t>
    </r>
  </si>
  <si>
    <r>
      <rPr>
        <sz val="10"/>
        <rFont val="方正仿宋_GBK"/>
        <charset val="134"/>
      </rPr>
      <t>带动继续帮扶的脱贫群众（含防止返贫致贫监测对象）增收</t>
    </r>
    <r>
      <rPr>
        <sz val="10"/>
        <rFont val="Times New Roman"/>
        <charset val="134"/>
      </rPr>
      <t>224.3</t>
    </r>
    <r>
      <rPr>
        <sz val="10"/>
        <rFont val="方正仿宋_GBK"/>
        <charset val="134"/>
      </rPr>
      <t>万元。</t>
    </r>
  </si>
  <si>
    <t>县人力社保局</t>
  </si>
  <si>
    <r>
      <rPr>
        <sz val="10"/>
        <rFont val="方正仿宋_GBK"/>
        <charset val="134"/>
      </rPr>
      <t>（任务类）</t>
    </r>
    <r>
      <rPr>
        <sz val="10"/>
        <rFont val="Times New Roman"/>
        <charset val="134"/>
      </rPr>
      <t xml:space="preserve">
</t>
    </r>
    <r>
      <rPr>
        <sz val="10"/>
        <rFont val="方正仿宋_GBK"/>
        <charset val="134"/>
      </rPr>
      <t>政策按照上年执行，补差</t>
    </r>
  </si>
  <si>
    <r>
      <rPr>
        <sz val="10"/>
        <rFont val="方正仿宋_GBK"/>
        <charset val="134"/>
      </rPr>
      <t>云阳县</t>
    </r>
    <r>
      <rPr>
        <sz val="10"/>
        <rFont val="Times New Roman"/>
        <charset val="134"/>
      </rPr>
      <t>2026</t>
    </r>
    <r>
      <rPr>
        <sz val="10"/>
        <rFont val="方正仿宋_GBK"/>
        <charset val="134"/>
      </rPr>
      <t>年扶贫志编纂项目</t>
    </r>
  </si>
  <si>
    <t>其他</t>
  </si>
  <si>
    <t>组织编纂云阳县扶贫志，包括租用场地、收集审核资料、编印等相关工作支出。</t>
  </si>
  <si>
    <r>
      <rPr>
        <sz val="10"/>
        <rFont val="方正仿宋_GBK"/>
        <charset val="134"/>
      </rPr>
      <t>根据上级工作要求及本县扶贫志编纂协议，今年要完成《志书》初稿编纂、提供样书并通过市级复审。协议支付总额</t>
    </r>
    <r>
      <rPr>
        <sz val="10"/>
        <rFont val="Times New Roman"/>
        <charset val="134"/>
      </rPr>
      <t>80</t>
    </r>
    <r>
      <rPr>
        <sz val="10"/>
        <rFont val="方正仿宋_GBK"/>
        <charset val="134"/>
      </rPr>
      <t>万元的</t>
    </r>
    <r>
      <rPr>
        <sz val="10"/>
        <rFont val="Times New Roman"/>
        <charset val="134"/>
      </rPr>
      <t>40%</t>
    </r>
    <r>
      <rPr>
        <sz val="10"/>
        <rFont val="方正仿宋_GBK"/>
        <charset val="134"/>
      </rPr>
      <t>。</t>
    </r>
  </si>
  <si>
    <t>通过编纂扶贫志，全面总结我县解放以来扶贫济困、扶贫开发及脱贫攻坚各阶段工作成就。</t>
  </si>
  <si>
    <t>监测帮扶科</t>
  </si>
  <si>
    <r>
      <rPr>
        <sz val="10"/>
        <rFont val="方正仿宋_GBK"/>
        <charset val="134"/>
      </rPr>
      <t>云阳县</t>
    </r>
    <r>
      <rPr>
        <sz val="10"/>
        <rFont val="Times New Roman"/>
        <charset val="134"/>
      </rPr>
      <t>2026</t>
    </r>
    <r>
      <rPr>
        <sz val="10"/>
        <rFont val="方正仿宋_GBK"/>
        <charset val="134"/>
      </rPr>
      <t>年县农业农村委第三批项目管理费</t>
    </r>
  </si>
  <si>
    <t>项目管理费</t>
  </si>
  <si>
    <t>用于项目前期勘测、设计、评审、验收等与项目管理直接相关的支出。</t>
  </si>
  <si>
    <t>用于项目前期勘测、设计、评审、验收等与项目管理直接相关的支出，按实际需求支出</t>
  </si>
  <si>
    <t>确保项目及时按要求完成建设任务，确保绩效目标完成</t>
  </si>
  <si>
    <r>
      <rPr>
        <sz val="10"/>
        <rFont val="方正仿宋_GBK"/>
        <charset val="134"/>
      </rPr>
      <t>云阳县</t>
    </r>
    <r>
      <rPr>
        <sz val="10"/>
        <rFont val="Times New Roman"/>
        <charset val="134"/>
      </rPr>
      <t>2026</t>
    </r>
    <r>
      <rPr>
        <sz val="10"/>
        <rFont val="方正仿宋_GBK"/>
        <charset val="134"/>
      </rPr>
      <t>年乡镇第二批项目管理费</t>
    </r>
  </si>
  <si>
    <t>用于项目招标、监理、验收等与项目管理直接相关的支出。</t>
  </si>
  <si>
    <t>用于项目招标、监理、验收等与项目管理直接相关的支出，按实际需求支出</t>
  </si>
  <si>
    <t>路阳镇、桑坪镇、泥溪镇、洞鹿乡、红狮镇</t>
  </si>
  <si>
    <r>
      <rPr>
        <sz val="10"/>
        <rFont val="方正仿宋_GBK"/>
        <charset val="134"/>
      </rPr>
      <t>资金分配见附件</t>
    </r>
    <r>
      <rPr>
        <sz val="10"/>
        <rFont val="Times New Roman"/>
        <charset val="134"/>
      </rPr>
      <t>3</t>
    </r>
  </si>
  <si>
    <r>
      <rPr>
        <sz val="11"/>
        <color theme="1"/>
        <rFont val="方正黑体_GBK"/>
        <charset val="134"/>
      </rPr>
      <t>附件</t>
    </r>
    <r>
      <rPr>
        <sz val="11"/>
        <color theme="1"/>
        <rFont val="Times New Roman"/>
        <charset val="134"/>
      </rPr>
      <t>2</t>
    </r>
  </si>
  <si>
    <r>
      <rPr>
        <sz val="16"/>
        <color theme="1"/>
        <rFont val="方正小标宋_GBK"/>
        <charset val="134"/>
      </rPr>
      <t>云阳县</t>
    </r>
    <r>
      <rPr>
        <sz val="16"/>
        <color theme="1"/>
        <rFont val="Times New Roman"/>
        <charset val="134"/>
      </rPr>
      <t>2026</t>
    </r>
    <r>
      <rPr>
        <sz val="16"/>
        <color theme="1"/>
        <rFont val="方正小标宋_GBK"/>
        <charset val="134"/>
      </rPr>
      <t>年“平安暖冬·生命烟囱”工程项目资金分配表
（两类人群）</t>
    </r>
  </si>
  <si>
    <t>乡镇</t>
  </si>
  <si>
    <t>两类人群（户）</t>
  </si>
  <si>
    <t>补助资金（万元）</t>
  </si>
  <si>
    <t>人和街道</t>
  </si>
  <si>
    <t>盘龙街道</t>
  </si>
  <si>
    <t>江口镇</t>
  </si>
  <si>
    <t>凤鸣镇</t>
  </si>
  <si>
    <t>高阳镇</t>
  </si>
  <si>
    <t>龙角镇</t>
  </si>
  <si>
    <t>沙市镇</t>
  </si>
  <si>
    <t>巴阳镇</t>
  </si>
  <si>
    <t>鱼泉镇</t>
  </si>
  <si>
    <t>宝坪镇</t>
  </si>
  <si>
    <t>农坝镇</t>
  </si>
  <si>
    <t>云阳镇</t>
  </si>
  <si>
    <t>双龙镇</t>
  </si>
  <si>
    <t>水口镇</t>
  </si>
  <si>
    <t>蔈草镇</t>
  </si>
  <si>
    <t>后叶镇</t>
  </si>
  <si>
    <t>龙洞镇</t>
  </si>
  <si>
    <t>养鹿镇</t>
  </si>
  <si>
    <t>大阳镇</t>
  </si>
  <si>
    <t>堰坪镇</t>
  </si>
  <si>
    <t>耀灵镇</t>
  </si>
  <si>
    <t>上坝乡</t>
  </si>
  <si>
    <t>新津乡</t>
  </si>
  <si>
    <t>普安乡</t>
  </si>
  <si>
    <t>石门乡</t>
  </si>
  <si>
    <r>
      <rPr>
        <sz val="11"/>
        <color theme="1"/>
        <rFont val="方正仿宋_GBK"/>
        <charset val="134"/>
      </rPr>
      <t>说明：补助标准为两类人群</t>
    </r>
    <r>
      <rPr>
        <sz val="11"/>
        <color theme="1"/>
        <rFont val="Times New Roman"/>
        <charset val="134"/>
      </rPr>
      <t>500</t>
    </r>
    <r>
      <rPr>
        <sz val="11"/>
        <color theme="1"/>
        <rFont val="方正仿宋_GBK"/>
        <charset val="134"/>
      </rPr>
      <t>元每户。</t>
    </r>
  </si>
  <si>
    <r>
      <rPr>
        <sz val="10"/>
        <color theme="1"/>
        <rFont val="方正黑体_GBK"/>
        <charset val="134"/>
      </rPr>
      <t>附件</t>
    </r>
    <r>
      <rPr>
        <sz val="10"/>
        <color theme="1"/>
        <rFont val="Times New Roman"/>
        <charset val="134"/>
      </rPr>
      <t>3</t>
    </r>
  </si>
  <si>
    <r>
      <rPr>
        <sz val="14"/>
        <color theme="1"/>
        <rFont val="方正小标宋_GBK"/>
        <charset val="134"/>
      </rPr>
      <t>云阳县</t>
    </r>
    <r>
      <rPr>
        <sz val="14"/>
        <color theme="1"/>
        <rFont val="Times New Roman"/>
        <charset val="134"/>
      </rPr>
      <t>2026</t>
    </r>
    <r>
      <rPr>
        <sz val="14"/>
        <color theme="1"/>
        <rFont val="方正小标宋_GBK"/>
        <charset val="134"/>
      </rPr>
      <t>年乡镇第二批项目管理费分配表</t>
    </r>
  </si>
  <si>
    <t>乡镇（街道）</t>
  </si>
  <si>
    <t>项目管理费（万元）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</si>
</sst>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60">
    <font>
      <sz val="12"/>
      <name val="宋体"/>
      <charset val="134"/>
    </font>
    <font>
      <sz val="10"/>
      <color theme="1"/>
      <name val="方正黑体_GBK"/>
      <charset val="134"/>
    </font>
    <font>
      <sz val="9"/>
      <color theme="1"/>
      <name val="Times New Roman"/>
      <charset val="134"/>
    </font>
    <font>
      <sz val="14"/>
      <color theme="1"/>
      <name val="方正小标宋_GBK"/>
      <charset val="134"/>
    </font>
    <font>
      <sz val="14"/>
      <color theme="1"/>
      <name val="Times New Roman"/>
      <charset val="134"/>
    </font>
    <font>
      <sz val="11"/>
      <color theme="1"/>
      <name val="方正仿宋_GBK"/>
      <charset val="134"/>
    </font>
    <font>
      <sz val="10"/>
      <color theme="1"/>
      <name val="宋体"/>
      <charset val="134"/>
      <scheme val="minor"/>
    </font>
    <font>
      <sz val="10"/>
      <name val="方正黑体_GBK"/>
      <charset val="134"/>
    </font>
    <font>
      <b/>
      <sz val="10"/>
      <name val="方正楷体_GBK"/>
      <charset val="134"/>
    </font>
    <font>
      <sz val="10"/>
      <color theme="1"/>
      <name val="Times New Roman"/>
      <charset val="134"/>
    </font>
    <font>
      <sz val="10"/>
      <color theme="1"/>
      <name val="方正仿宋_GBK"/>
      <charset val="134"/>
    </font>
    <font>
      <sz val="10"/>
      <name val="Times New Roman"/>
      <charset val="134"/>
    </font>
    <font>
      <sz val="10"/>
      <name val="方正仿宋_GBK"/>
      <charset val="134"/>
    </font>
    <font>
      <sz val="11"/>
      <color theme="1"/>
      <name val="Times New Roman"/>
      <charset val="134"/>
    </font>
    <font>
      <sz val="11"/>
      <color theme="1"/>
      <name val="宋体"/>
      <charset val="134"/>
      <scheme val="minor"/>
    </font>
    <font>
      <sz val="16"/>
      <color theme="1"/>
      <name val="方正小标宋_GBK"/>
      <charset val="134"/>
    </font>
    <font>
      <sz val="10.5"/>
      <color theme="1"/>
      <name val="方正黑体_GBK"/>
      <charset val="134"/>
    </font>
    <font>
      <sz val="11"/>
      <color theme="1"/>
      <name val="方正黑体_GBK"/>
      <charset val="134"/>
    </font>
    <font>
      <b/>
      <sz val="11"/>
      <color theme="1"/>
      <name val="方正仿宋_GBK"/>
      <charset val="134"/>
    </font>
    <font>
      <sz val="12"/>
      <name val="Times New Roman"/>
      <charset val="134"/>
    </font>
    <font>
      <sz val="9"/>
      <name val="Times New Roman"/>
      <charset val="134"/>
    </font>
    <font>
      <sz val="10"/>
      <name val="宋体"/>
      <charset val="134"/>
    </font>
    <font>
      <sz val="11"/>
      <name val="宋体"/>
      <charset val="134"/>
      <scheme val="minor"/>
    </font>
    <font>
      <sz val="10"/>
      <name val="宋体"/>
      <charset val="134"/>
      <scheme val="minor"/>
    </font>
    <font>
      <sz val="20"/>
      <name val="Times New Roman"/>
      <charset val="134"/>
    </font>
    <font>
      <sz val="20"/>
      <name val="方正小标宋_GBK"/>
      <charset val="134"/>
    </font>
    <font>
      <sz val="8"/>
      <name val="方正楷体_GBK"/>
      <charset val="134"/>
    </font>
    <font>
      <sz val="10"/>
      <name val="方正楷体_GBK"/>
      <charset val="134"/>
    </font>
    <font>
      <sz val="8"/>
      <name val="宋体"/>
      <charset val="134"/>
    </font>
    <font>
      <sz val="10.5"/>
      <color rgb="FF171A1D"/>
      <name val="-apple-system"/>
      <charset val="134"/>
    </font>
    <font>
      <b/>
      <sz val="9"/>
      <name val="Times New Roman"/>
      <charset val="134"/>
    </font>
    <font>
      <b/>
      <sz val="10"/>
      <name val="宋体"/>
      <charset val="134"/>
      <scheme val="minor"/>
    </font>
    <font>
      <b/>
      <sz val="9"/>
      <name val="宋体"/>
      <charset val="134"/>
      <scheme val="minor"/>
    </font>
    <font>
      <sz val="10"/>
      <name val="方正书宋_GBK"/>
      <charset val="134"/>
    </font>
    <font>
      <sz val="10"/>
      <name val="方正仿宋_GBK"/>
      <charset val="0"/>
    </font>
    <font>
      <sz val="10"/>
      <color rgb="FF000000"/>
      <name val="方正仿宋_GBK"/>
      <charset val="134"/>
    </font>
    <font>
      <sz val="9"/>
      <name val="方正仿宋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Arial"/>
      <charset val="134"/>
    </font>
    <font>
      <sz val="10"/>
      <color rgb="FF000000"/>
      <name val="Times New Roman"/>
      <charset val="134"/>
    </font>
    <font>
      <sz val="10"/>
      <name val="Times New Roman"/>
      <charset val="0"/>
    </font>
    <font>
      <sz val="16"/>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2" borderId="8"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9" applyNumberFormat="0" applyFill="0" applyAlignment="0" applyProtection="0">
      <alignment vertical="center"/>
    </xf>
    <xf numFmtId="0" fontId="44" fillId="0" borderId="9" applyNumberFormat="0" applyFill="0" applyAlignment="0" applyProtection="0">
      <alignment vertical="center"/>
    </xf>
    <xf numFmtId="0" fontId="45" fillId="0" borderId="10" applyNumberFormat="0" applyFill="0" applyAlignment="0" applyProtection="0">
      <alignment vertical="center"/>
    </xf>
    <xf numFmtId="0" fontId="45" fillId="0" borderId="0" applyNumberFormat="0" applyFill="0" applyBorder="0" applyAlignment="0" applyProtection="0">
      <alignment vertical="center"/>
    </xf>
    <xf numFmtId="0" fontId="46" fillId="3" borderId="11" applyNumberFormat="0" applyAlignment="0" applyProtection="0">
      <alignment vertical="center"/>
    </xf>
    <xf numFmtId="0" fontId="47" fillId="4" borderId="12" applyNumberFormat="0" applyAlignment="0" applyProtection="0">
      <alignment vertical="center"/>
    </xf>
    <xf numFmtId="0" fontId="48" fillId="4" borderId="11" applyNumberFormat="0" applyAlignment="0" applyProtection="0">
      <alignment vertical="center"/>
    </xf>
    <xf numFmtId="0" fontId="49" fillId="5" borderId="13" applyNumberFormat="0" applyAlignment="0" applyProtection="0">
      <alignment vertical="center"/>
    </xf>
    <xf numFmtId="0" fontId="50" fillId="0" borderId="14" applyNumberFormat="0" applyFill="0" applyAlignment="0" applyProtection="0">
      <alignment vertical="center"/>
    </xf>
    <xf numFmtId="0" fontId="51" fillId="0" borderId="15" applyNumberFormat="0" applyFill="0" applyAlignment="0" applyProtection="0">
      <alignment vertical="center"/>
    </xf>
    <xf numFmtId="0" fontId="52" fillId="6" borderId="0" applyNumberFormat="0" applyBorder="0" applyAlignment="0" applyProtection="0">
      <alignment vertical="center"/>
    </xf>
    <xf numFmtId="0" fontId="53" fillId="7" borderId="0" applyNumberFormat="0" applyBorder="0" applyAlignment="0" applyProtection="0">
      <alignment vertical="center"/>
    </xf>
    <xf numFmtId="0" fontId="54" fillId="8" borderId="0" applyNumberFormat="0" applyBorder="0" applyAlignment="0" applyProtection="0">
      <alignment vertical="center"/>
    </xf>
    <xf numFmtId="0" fontId="55"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55" fillId="32" borderId="0" applyNumberFormat="0" applyBorder="0" applyAlignment="0" applyProtection="0">
      <alignment vertical="center"/>
    </xf>
    <xf numFmtId="0" fontId="0" fillId="0" borderId="0">
      <alignment vertical="center"/>
    </xf>
    <xf numFmtId="0" fontId="14" fillId="0" borderId="0">
      <alignment vertical="center"/>
    </xf>
    <xf numFmtId="0" fontId="0" fillId="0" borderId="0"/>
    <xf numFmtId="0" fontId="0" fillId="0" borderId="0"/>
    <xf numFmtId="0" fontId="56" fillId="0" borderId="0"/>
  </cellStyleXfs>
  <cellXfs count="1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horizontal="right"/>
    </xf>
    <xf numFmtId="0" fontId="7" fillId="0" borderId="1" xfId="53" applyFont="1" applyBorder="1" applyAlignment="1">
      <alignment horizontal="center" vertical="center" wrapText="1"/>
    </xf>
    <xf numFmtId="0" fontId="7" fillId="0" borderId="2" xfId="53" applyFont="1" applyBorder="1" applyAlignment="1">
      <alignment horizontal="center" vertical="center" wrapText="1"/>
    </xf>
    <xf numFmtId="0" fontId="7" fillId="0" borderId="3" xfId="53" applyFont="1" applyBorder="1" applyAlignment="1">
      <alignment horizontal="center" vertical="center" wrapText="1"/>
    </xf>
    <xf numFmtId="0" fontId="8" fillId="0" borderId="4" xfId="0" applyFont="1" applyFill="1" applyBorder="1" applyAlignment="1">
      <alignment horizontal="center" vertical="center"/>
    </xf>
    <xf numFmtId="0" fontId="9"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11" fillId="0" borderId="4" xfId="0" applyNumberFormat="1" applyFont="1" applyFill="1" applyBorder="1" applyAlignment="1">
      <alignment horizontal="center" vertical="center"/>
    </xf>
    <xf numFmtId="0" fontId="12" fillId="0" borderId="4" xfId="0" applyFont="1" applyFill="1" applyBorder="1" applyAlignment="1">
      <alignment horizontal="center" vertical="center" wrapText="1"/>
    </xf>
    <xf numFmtId="176" fontId="9" fillId="0" borderId="4" xfId="0" applyNumberFormat="1" applyFont="1" applyFill="1" applyBorder="1" applyAlignment="1">
      <alignment horizontal="center" vertical="center"/>
    </xf>
    <xf numFmtId="0" fontId="10" fillId="0" borderId="4" xfId="0" applyFont="1" applyFill="1" applyBorder="1" applyAlignment="1">
      <alignment horizontal="center" vertical="center" wrapText="1"/>
    </xf>
    <xf numFmtId="0" fontId="12" fillId="0" borderId="4" xfId="0" applyNumberFormat="1" applyFont="1" applyFill="1" applyBorder="1" applyAlignment="1" applyProtection="1">
      <alignment horizontal="center" vertical="center" wrapText="1"/>
    </xf>
    <xf numFmtId="0" fontId="13" fillId="0" borderId="0" xfId="0" applyFont="1" applyFill="1" applyAlignment="1">
      <alignment vertical="center"/>
    </xf>
    <xf numFmtId="0" fontId="14" fillId="0" borderId="0" xfId="0" applyFont="1" applyFill="1" applyAlignment="1">
      <alignment vertical="center"/>
    </xf>
    <xf numFmtId="0" fontId="15" fillId="0" borderId="0" xfId="0" applyFont="1" applyFill="1" applyAlignment="1">
      <alignment horizontal="center" vertical="center" wrapText="1"/>
    </xf>
    <xf numFmtId="0" fontId="16"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3"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3" fillId="0" borderId="4" xfId="0" applyFont="1" applyFill="1" applyBorder="1" applyAlignment="1">
      <alignment horizontal="center" vertical="center"/>
    </xf>
    <xf numFmtId="0" fontId="18" fillId="0" borderId="4" xfId="0" applyFont="1" applyFill="1" applyBorder="1" applyAlignment="1">
      <alignment horizontal="center" vertical="center"/>
    </xf>
    <xf numFmtId="0" fontId="5" fillId="0" borderId="2" xfId="0" applyFont="1" applyFill="1" applyBorder="1" applyAlignment="1">
      <alignment horizontal="left" vertical="center"/>
    </xf>
    <xf numFmtId="0" fontId="13" fillId="0" borderId="5" xfId="0" applyFont="1" applyFill="1" applyBorder="1" applyAlignment="1">
      <alignment horizontal="left" vertical="center"/>
    </xf>
    <xf numFmtId="0" fontId="13" fillId="0" borderId="6" xfId="0" applyFont="1" applyFill="1" applyBorder="1" applyAlignment="1">
      <alignment horizontal="left" vertical="center"/>
    </xf>
    <xf numFmtId="0" fontId="19" fillId="0" borderId="0" xfId="0" applyFont="1" applyFill="1">
      <alignment vertical="center"/>
    </xf>
    <xf numFmtId="0" fontId="0" fillId="0" borderId="0" xfId="0" applyFont="1" applyFill="1">
      <alignment vertical="center"/>
    </xf>
    <xf numFmtId="0" fontId="20" fillId="0" borderId="0" xfId="0" applyFont="1" applyFill="1" applyAlignment="1">
      <alignment horizontal="center" vertical="center" wrapText="1"/>
    </xf>
    <xf numFmtId="0" fontId="20" fillId="0" borderId="0" xfId="0" applyFont="1" applyFill="1" applyBorder="1" applyAlignment="1">
      <alignment horizontal="center" vertical="center" wrapText="1"/>
    </xf>
    <xf numFmtId="0" fontId="20" fillId="0" borderId="0" xfId="0" applyFont="1" applyFill="1" applyAlignment="1">
      <alignment horizontal="left" vertical="center"/>
    </xf>
    <xf numFmtId="0" fontId="21" fillId="0" borderId="0" xfId="0" applyFont="1" applyFill="1" applyAlignment="1">
      <alignment horizontal="center" vertical="center"/>
    </xf>
    <xf numFmtId="0" fontId="0" fillId="0" borderId="0" xfId="0" applyFont="1" applyFill="1" applyAlignment="1">
      <alignment horizontal="center" vertical="center"/>
    </xf>
    <xf numFmtId="0" fontId="0" fillId="0" borderId="0" xfId="0" applyFont="1" applyFill="1" applyBorder="1">
      <alignment vertical="center"/>
    </xf>
    <xf numFmtId="0" fontId="0" fillId="0" borderId="0" xfId="0" applyFont="1" applyFill="1" applyBorder="1" applyAlignment="1">
      <alignment horizontal="left" vertical="center"/>
    </xf>
    <xf numFmtId="0" fontId="7" fillId="0" borderId="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0" xfId="0" applyFont="1" applyFill="1" applyBorder="1" applyAlignment="1">
      <alignment horizontal="center" vertical="center"/>
    </xf>
    <xf numFmtId="0" fontId="22" fillId="0" borderId="0" xfId="0" applyFont="1" applyFill="1" applyBorder="1" applyAlignment="1">
      <alignment vertical="center"/>
    </xf>
    <xf numFmtId="0" fontId="23"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22" fillId="0" borderId="0" xfId="0" applyFont="1" applyFill="1" applyAlignment="1">
      <alignment horizontal="center" vertical="center"/>
    </xf>
    <xf numFmtId="0" fontId="24" fillId="0" borderId="0" xfId="0" applyFont="1" applyFill="1" applyAlignment="1">
      <alignment horizontal="center" vertical="center" wrapText="1"/>
    </xf>
    <xf numFmtId="0" fontId="11" fillId="0" borderId="0" xfId="0" applyFont="1" applyFill="1" applyAlignment="1">
      <alignment horizontal="center" vertical="center" wrapText="1"/>
    </xf>
    <xf numFmtId="0" fontId="25" fillId="0" borderId="0" xfId="0" applyFont="1" applyFill="1" applyAlignment="1">
      <alignment horizontal="center" vertical="center" wrapText="1"/>
    </xf>
    <xf numFmtId="0" fontId="25" fillId="0" borderId="0" xfId="0" applyFont="1" applyFill="1" applyBorder="1" applyAlignment="1">
      <alignment horizontal="center" vertical="center" wrapText="1"/>
    </xf>
    <xf numFmtId="0" fontId="26" fillId="0" borderId="0" xfId="0" applyFont="1" applyFill="1" applyBorder="1" applyAlignment="1">
      <alignment horizontal="left" wrapText="1"/>
    </xf>
    <xf numFmtId="0" fontId="26" fillId="0" borderId="0" xfId="0" applyFont="1" applyFill="1" applyBorder="1" applyAlignment="1">
      <alignment horizontal="center" wrapText="1"/>
    </xf>
    <xf numFmtId="0" fontId="26" fillId="0" borderId="0" xfId="0" applyFont="1" applyFill="1" applyBorder="1" applyAlignment="1">
      <alignment wrapText="1"/>
    </xf>
    <xf numFmtId="0" fontId="27" fillId="0" borderId="0" xfId="0" applyFont="1" applyFill="1" applyBorder="1" applyAlignment="1">
      <alignment horizontal="center" wrapText="1"/>
    </xf>
    <xf numFmtId="0" fontId="26" fillId="0" borderId="0" xfId="0" applyFont="1" applyFill="1" applyAlignment="1">
      <alignment horizontal="left"/>
    </xf>
    <xf numFmtId="0" fontId="26" fillId="0" borderId="0" xfId="0" applyFont="1" applyFill="1" applyAlignment="1">
      <alignment horizontal="center" wrapText="1"/>
    </xf>
    <xf numFmtId="0" fontId="28" fillId="0" borderId="0" xfId="0" applyFont="1" applyFill="1" applyAlignment="1">
      <alignment horizontal="center"/>
    </xf>
    <xf numFmtId="0" fontId="29" fillId="0" borderId="0" xfId="0" applyFont="1">
      <alignment vertical="center"/>
    </xf>
    <xf numFmtId="0" fontId="28" fillId="0" borderId="0" xfId="0" applyFont="1" applyFill="1" applyAlignment="1"/>
    <xf numFmtId="0" fontId="26" fillId="0" borderId="0" xfId="0" applyFont="1" applyFill="1" applyBorder="1" applyAlignment="1">
      <alignment horizontal="right"/>
    </xf>
    <xf numFmtId="0" fontId="7"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9" fillId="0" borderId="0" xfId="0" applyFont="1" applyFill="1" applyBorder="1" applyAlignment="1">
      <alignment horizontal="left" vertical="center"/>
    </xf>
    <xf numFmtId="0" fontId="7"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center" vertical="center" wrapText="1"/>
    </xf>
    <xf numFmtId="177" fontId="11" fillId="0" borderId="4" xfId="49" applyNumberFormat="1" applyFont="1" applyFill="1" applyBorder="1" applyAlignment="1">
      <alignment horizontal="center" vertical="center" wrapText="1"/>
    </xf>
    <xf numFmtId="0" fontId="12" fillId="0" borderId="4" xfId="0" applyFont="1" applyFill="1" applyBorder="1" applyAlignment="1">
      <alignment horizontal="left" vertical="center" wrapText="1"/>
    </xf>
    <xf numFmtId="0" fontId="12" fillId="0" borderId="4" xfId="0" applyNumberFormat="1" applyFont="1" applyFill="1" applyBorder="1" applyAlignment="1">
      <alignment horizontal="center" vertical="center" wrapText="1"/>
    </xf>
    <xf numFmtId="0" fontId="11" fillId="0" borderId="4" xfId="0" applyNumberFormat="1" applyFont="1" applyFill="1" applyBorder="1" applyAlignment="1">
      <alignment horizontal="left" vertical="center" wrapText="1"/>
    </xf>
    <xf numFmtId="0" fontId="12" fillId="0" borderId="4" xfId="0" applyNumberFormat="1" applyFont="1" applyFill="1" applyBorder="1" applyAlignment="1">
      <alignment horizontal="left" vertical="center" wrapText="1"/>
    </xf>
    <xf numFmtId="0" fontId="12" fillId="0" borderId="4" xfId="49" applyNumberFormat="1" applyFont="1" applyFill="1" applyBorder="1" applyAlignment="1">
      <alignment horizontal="center" vertical="center" wrapText="1"/>
    </xf>
    <xf numFmtId="0" fontId="11" fillId="0" borderId="4"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20" fillId="0" borderId="0" xfId="0" applyNumberFormat="1" applyFont="1" applyFill="1" applyBorder="1" applyAlignment="1">
      <alignment horizontal="center" vertical="center" wrapText="1"/>
    </xf>
    <xf numFmtId="0" fontId="20" fillId="0" borderId="0" xfId="0" applyNumberFormat="1" applyFont="1" applyFill="1" applyBorder="1" applyAlignment="1">
      <alignment vertical="center" wrapText="1"/>
    </xf>
    <xf numFmtId="0" fontId="20" fillId="0" borderId="0" xfId="0" applyNumberFormat="1" applyFont="1" applyFill="1" applyBorder="1" applyAlignment="1">
      <alignment horizontal="left" vertical="center" wrapText="1"/>
    </xf>
    <xf numFmtId="0" fontId="20" fillId="0" borderId="0" xfId="0" applyNumberFormat="1" applyFont="1" applyFill="1" applyAlignment="1">
      <alignment horizontal="center" vertical="center" wrapText="1"/>
    </xf>
    <xf numFmtId="0" fontId="11" fillId="0" borderId="4" xfId="0" applyFont="1" applyFill="1" applyBorder="1" applyAlignment="1">
      <alignment horizontal="justify" vertical="center" wrapText="1"/>
    </xf>
    <xf numFmtId="0" fontId="12" fillId="0" borderId="4" xfId="0" applyFont="1" applyFill="1" applyBorder="1" applyAlignment="1">
      <alignment horizontal="center" vertical="center"/>
    </xf>
    <xf numFmtId="0" fontId="12" fillId="0" borderId="0" xfId="0" applyNumberFormat="1" applyFont="1" applyFill="1" applyBorder="1" applyAlignment="1">
      <alignment horizontal="center" vertical="center" wrapText="1"/>
    </xf>
    <xf numFmtId="0" fontId="12" fillId="0" borderId="4" xfId="0" applyFont="1" applyFill="1" applyBorder="1" applyAlignment="1">
      <alignment vertical="center" wrapText="1"/>
    </xf>
    <xf numFmtId="0" fontId="12" fillId="0" borderId="4" xfId="0" applyFont="1" applyFill="1" applyBorder="1" applyAlignment="1">
      <alignment vertical="center"/>
    </xf>
    <xf numFmtId="0" fontId="11" fillId="0" borderId="0" xfId="0" applyNumberFormat="1" applyFont="1" applyFill="1" applyBorder="1" applyAlignment="1">
      <alignment horizontal="center" vertical="center" wrapText="1"/>
    </xf>
    <xf numFmtId="0" fontId="34" fillId="0" borderId="4" xfId="0" applyFont="1" applyFill="1" applyBorder="1" applyAlignment="1">
      <alignment horizontal="left" vertical="center" wrapText="1"/>
    </xf>
    <xf numFmtId="0" fontId="12" fillId="0" borderId="4" xfId="49" applyFont="1" applyFill="1" applyBorder="1" applyAlignment="1">
      <alignment horizontal="center" vertical="center" wrapText="1"/>
    </xf>
    <xf numFmtId="0" fontId="11" fillId="0" borderId="4" xfId="0" applyFont="1" applyFill="1" applyBorder="1" applyAlignment="1">
      <alignment horizontal="left" vertical="center" wrapText="1"/>
    </xf>
    <xf numFmtId="0" fontId="35" fillId="0" borderId="4" xfId="0" applyFont="1" applyFill="1" applyBorder="1" applyAlignment="1">
      <alignment vertical="center" wrapText="1"/>
    </xf>
    <xf numFmtId="0" fontId="35" fillId="0" borderId="4" xfId="0"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0" fontId="11" fillId="0" borderId="4" xfId="0" applyFont="1" applyFill="1" applyBorder="1" applyAlignment="1">
      <alignment vertical="center" wrapText="1"/>
    </xf>
    <xf numFmtId="0" fontId="36" fillId="0" borderId="0" xfId="0" applyFont="1" applyFill="1" applyBorder="1" applyAlignment="1">
      <alignment vertical="center" wrapText="1"/>
    </xf>
    <xf numFmtId="0" fontId="19" fillId="0" borderId="0" xfId="0" applyFont="1" applyFill="1" applyBorder="1">
      <alignment vertical="center"/>
    </xf>
    <xf numFmtId="0" fontId="11" fillId="0" borderId="4" xfId="0" applyFont="1" applyFill="1" applyBorder="1" applyAlignment="1">
      <alignment horizontal="center" vertical="center"/>
    </xf>
    <xf numFmtId="0" fontId="20" fillId="0" borderId="0" xfId="0" applyNumberFormat="1" applyFont="1" applyFill="1" applyBorder="1" applyAlignment="1">
      <alignment vertical="center"/>
    </xf>
    <xf numFmtId="0" fontId="20" fillId="0" borderId="0" xfId="0" applyFont="1" applyFill="1" applyBorder="1" applyAlignment="1">
      <alignment horizontal="left" vertical="center"/>
    </xf>
    <xf numFmtId="0" fontId="11" fillId="0" borderId="4" xfId="0" applyFont="1" applyFill="1" applyBorder="1">
      <alignment vertical="center"/>
    </xf>
    <xf numFmtId="0" fontId="36" fillId="0" borderId="0" xfId="0" applyNumberFormat="1" applyFont="1" applyFill="1" applyBorder="1" applyAlignment="1">
      <alignment horizontal="center" vertical="center" wrapText="1"/>
    </xf>
    <xf numFmtId="0" fontId="34" fillId="0" borderId="4" xfId="0" applyFont="1" applyFill="1" applyBorder="1" applyAlignment="1">
      <alignment vertical="center" wrapText="1"/>
    </xf>
    <xf numFmtId="0" fontId="11" fillId="0" borderId="0" xfId="0" applyFont="1" applyFill="1" applyBorder="1">
      <alignment vertical="center"/>
    </xf>
    <xf numFmtId="0" fontId="33" fillId="0" borderId="0" xfId="0" applyFont="1" applyFill="1" applyBorder="1">
      <alignment vertical="center"/>
    </xf>
    <xf numFmtId="0" fontId="12" fillId="0" borderId="4" xfId="50" applyFont="1" applyFill="1" applyBorder="1" applyAlignment="1">
      <alignment horizontal="left" vertical="center" wrapText="1"/>
    </xf>
    <xf numFmtId="0" fontId="12" fillId="0" borderId="4" xfId="0" applyFont="1" applyFill="1" applyBorder="1" applyAlignment="1" applyProtection="1">
      <alignment horizontal="center" vertical="center" wrapText="1"/>
    </xf>
    <xf numFmtId="0" fontId="12" fillId="0" borderId="4" xfId="0" applyFont="1" applyFill="1" applyBorder="1" applyAlignment="1">
      <alignment horizontal="justify" vertical="center" wrapText="1"/>
    </xf>
    <xf numFmtId="0" fontId="12" fillId="0" borderId="4" xfId="49" applyFont="1" applyFill="1" applyBorder="1" applyAlignment="1">
      <alignment horizontal="justify" vertical="center" wrapText="1"/>
    </xf>
    <xf numFmtId="0" fontId="11" fillId="0" borderId="4" xfId="50" applyNumberFormat="1" applyFont="1" applyFill="1" applyBorder="1" applyAlignment="1">
      <alignment horizontal="center" vertical="center" wrapText="1"/>
    </xf>
    <xf numFmtId="0" fontId="12" fillId="0" borderId="0" xfId="0" applyNumberFormat="1"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10 2" xfId="50"/>
    <cellStyle name="常规 13 11" xfId="51"/>
    <cellStyle name="常规 107 2" xfId="52"/>
    <cellStyle name="常规 4" xfId="53"/>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29"/>
  <sheetViews>
    <sheetView tabSelected="1" view="pageBreakPreview" zoomScaleNormal="70" workbookViewId="0">
      <pane ySplit="7" topLeftCell="A8" activePane="bottomLeft" state="frozen"/>
      <selection/>
      <selection pane="bottomLeft" activeCell="Q8" sqref="Q8"/>
    </sheetView>
  </sheetViews>
  <sheetFormatPr defaultColWidth="9" defaultRowHeight="16.5"/>
  <cols>
    <col min="1" max="1" width="4.25833333333333" style="31" customWidth="1"/>
    <col min="2" max="2" width="11.625" style="31" customWidth="1"/>
    <col min="3" max="3" width="4.25833333333333" style="31" customWidth="1"/>
    <col min="4" max="4" width="35.25" style="31" customWidth="1"/>
    <col min="5" max="5" width="4.03333333333333" style="31" customWidth="1"/>
    <col min="6" max="6" width="6.24166666666667" style="31" customWidth="1"/>
    <col min="7" max="7" width="38.825" style="31" customWidth="1"/>
    <col min="8" max="8" width="25.6833333333333" style="31" customWidth="1"/>
    <col min="9" max="9" width="7.78333333333333" style="31" customWidth="1"/>
    <col min="10" max="10" width="8.525" style="35" customWidth="1"/>
    <col min="11" max="11" width="6.80833333333333" style="36" customWidth="1"/>
    <col min="12" max="12" width="6.5" style="36" customWidth="1"/>
    <col min="13" max="13" width="9.25" style="36" customWidth="1"/>
    <col min="14" max="14" width="6.80833333333333" style="36" customWidth="1"/>
    <col min="15" max="15" width="8.96666666666667" style="31" customWidth="1"/>
    <col min="16" max="16" width="8.075" style="31" customWidth="1"/>
    <col min="17" max="17" width="9.125" style="31" customWidth="1"/>
    <col min="18" max="19" width="8.975" style="31" customWidth="1"/>
    <col min="20" max="20" width="19.5583333333333" style="37" customWidth="1"/>
    <col min="21" max="21" width="14.8166666666667" style="37" customWidth="1"/>
    <col min="22" max="22" width="20.5833333333333" style="38" customWidth="1"/>
    <col min="23" max="23" width="74.2833333333333" style="31" customWidth="1"/>
    <col min="24" max="16384" width="9" style="31"/>
  </cols>
  <sheetData>
    <row r="1" spans="1:28">
      <c r="A1" s="39" t="s">
        <v>0</v>
      </c>
      <c r="B1" s="39"/>
      <c r="C1" s="40"/>
      <c r="D1" s="40"/>
      <c r="E1" s="41"/>
      <c r="F1" s="40"/>
      <c r="G1" s="40"/>
      <c r="H1" s="40"/>
      <c r="I1" s="42"/>
      <c r="J1" s="43"/>
      <c r="K1" s="44"/>
      <c r="L1" s="41"/>
      <c r="M1" s="45"/>
      <c r="P1" s="40"/>
      <c r="Q1" s="41"/>
    </row>
    <row r="2" ht="27" spans="1:28">
      <c r="A2" s="46" t="s">
        <v>1</v>
      </c>
      <c r="B2" s="46"/>
      <c r="C2" s="46"/>
      <c r="D2" s="46"/>
      <c r="E2" s="46"/>
      <c r="F2" s="46"/>
      <c r="G2" s="46"/>
      <c r="H2" s="46"/>
      <c r="I2" s="46"/>
      <c r="J2" s="47"/>
      <c r="K2" s="46"/>
      <c r="L2" s="46"/>
      <c r="M2" s="46"/>
      <c r="N2" s="46"/>
      <c r="O2" s="46"/>
      <c r="P2" s="46"/>
      <c r="Q2" s="46"/>
      <c r="R2" s="46"/>
      <c r="S2" s="48"/>
      <c r="T2" s="49"/>
      <c r="U2" s="49"/>
    </row>
    <row r="3" ht="16" customHeight="1" spans="1:28">
      <c r="A3" s="50"/>
      <c r="B3" s="50"/>
      <c r="C3" s="50"/>
      <c r="D3" s="50"/>
      <c r="E3" s="51"/>
      <c r="F3" s="50"/>
      <c r="G3" s="50"/>
      <c r="H3" s="50"/>
      <c r="I3" s="52"/>
      <c r="J3" s="53"/>
      <c r="K3" s="54" t="s">
        <v>2</v>
      </c>
      <c r="L3" s="54"/>
      <c r="M3" s="55"/>
      <c r="N3" s="56"/>
      <c r="O3" s="57"/>
      <c r="P3" s="58"/>
      <c r="S3" s="54"/>
      <c r="T3" s="59"/>
      <c r="U3" s="49"/>
    </row>
    <row r="4" s="30" customFormat="1" ht="15" spans="1:28">
      <c r="A4" s="60" t="s">
        <v>3</v>
      </c>
      <c r="B4" s="60" t="s">
        <v>4</v>
      </c>
      <c r="C4" s="60" t="s">
        <v>5</v>
      </c>
      <c r="D4" s="60" t="s">
        <v>6</v>
      </c>
      <c r="E4" s="60" t="s">
        <v>7</v>
      </c>
      <c r="F4" s="60" t="s">
        <v>8</v>
      </c>
      <c r="G4" s="60" t="s">
        <v>9</v>
      </c>
      <c r="H4" s="60" t="s">
        <v>10</v>
      </c>
      <c r="I4" s="60" t="s">
        <v>11</v>
      </c>
      <c r="J4" s="60" t="s">
        <v>12</v>
      </c>
      <c r="K4" s="60" t="s">
        <v>13</v>
      </c>
      <c r="L4" s="61"/>
      <c r="M4" s="61"/>
      <c r="N4" s="61"/>
      <c r="O4" s="60" t="s">
        <v>14</v>
      </c>
      <c r="P4" s="60" t="s">
        <v>15</v>
      </c>
      <c r="Q4" s="60" t="s">
        <v>16</v>
      </c>
      <c r="R4" s="60" t="s">
        <v>17</v>
      </c>
      <c r="S4" s="33"/>
      <c r="T4" s="62"/>
      <c r="U4" s="62"/>
      <c r="V4" s="63"/>
    </row>
    <row r="5" s="30" customFormat="1" ht="15" spans="1:28">
      <c r="A5" s="61"/>
      <c r="B5" s="61"/>
      <c r="C5" s="61"/>
      <c r="D5" s="61"/>
      <c r="E5" s="61"/>
      <c r="F5" s="61"/>
      <c r="G5" s="61"/>
      <c r="H5" s="61"/>
      <c r="I5" s="61"/>
      <c r="J5" s="61"/>
      <c r="K5" s="64" t="s">
        <v>18</v>
      </c>
      <c r="L5" s="65" t="s">
        <v>19</v>
      </c>
      <c r="M5" s="66"/>
      <c r="N5" s="67" t="s">
        <v>20</v>
      </c>
      <c r="O5" s="61"/>
      <c r="P5" s="61"/>
      <c r="Q5" s="61"/>
      <c r="R5" s="61"/>
      <c r="S5" s="33"/>
      <c r="T5" s="62"/>
      <c r="U5" s="62"/>
      <c r="V5" s="63"/>
    </row>
    <row r="6" s="30" customFormat="1" ht="25.5" spans="1:28">
      <c r="A6" s="61"/>
      <c r="B6" s="61"/>
      <c r="C6" s="61"/>
      <c r="D6" s="61"/>
      <c r="E6" s="61"/>
      <c r="F6" s="61"/>
      <c r="G6" s="61"/>
      <c r="H6" s="61"/>
      <c r="I6" s="61"/>
      <c r="J6" s="61"/>
      <c r="K6" s="68"/>
      <c r="L6" s="60" t="s">
        <v>21</v>
      </c>
      <c r="M6" s="60" t="s">
        <v>22</v>
      </c>
      <c r="N6" s="68"/>
      <c r="O6" s="61"/>
      <c r="P6" s="61"/>
      <c r="Q6" s="61"/>
      <c r="R6" s="61"/>
      <c r="S6" s="33"/>
      <c r="T6" s="62"/>
      <c r="U6" s="62"/>
      <c r="V6" s="63"/>
    </row>
    <row r="7" s="31" customFormat="1" spans="1:28">
      <c r="A7" s="69"/>
      <c r="B7" s="69"/>
      <c r="C7" s="69"/>
      <c r="D7" s="69"/>
      <c r="E7" s="69"/>
      <c r="F7" s="69"/>
      <c r="G7" s="69"/>
      <c r="H7" s="69"/>
      <c r="I7" s="69"/>
      <c r="J7" s="69"/>
      <c r="K7" s="69">
        <f>SUBTOTAL(9,K8:K29)</f>
        <v>3137.715</v>
      </c>
      <c r="L7" s="69">
        <f>SUBTOTAL(9,L8:L29)</f>
        <v>2920.53</v>
      </c>
      <c r="M7" s="69">
        <f>SUBTOTAL(9,M8:M29)</f>
        <v>1579</v>
      </c>
      <c r="N7" s="69">
        <f>SUBTOTAL(9,N8:N29)</f>
        <v>217.185</v>
      </c>
      <c r="O7" s="69"/>
      <c r="P7" s="69"/>
      <c r="Q7" s="69"/>
      <c r="R7" s="69"/>
      <c r="S7" s="70"/>
      <c r="T7" s="71"/>
      <c r="U7" s="71"/>
      <c r="V7" s="38"/>
    </row>
    <row r="8" s="32" customFormat="1" ht="129" spans="1:28">
      <c r="A8" s="72">
        <v>1</v>
      </c>
      <c r="B8" s="73" t="s">
        <v>23</v>
      </c>
      <c r="C8" s="74" t="s">
        <v>24</v>
      </c>
      <c r="D8" s="75" t="s">
        <v>25</v>
      </c>
      <c r="E8" s="74" t="s">
        <v>26</v>
      </c>
      <c r="F8" s="73" t="s">
        <v>27</v>
      </c>
      <c r="G8" s="76" t="s">
        <v>28</v>
      </c>
      <c r="H8" s="75" t="s">
        <v>29</v>
      </c>
      <c r="I8" s="74" t="s">
        <v>30</v>
      </c>
      <c r="J8" s="77" t="s">
        <v>31</v>
      </c>
      <c r="K8" s="78">
        <f t="shared" ref="K8:K29" si="0">L8+N8</f>
        <v>206.8</v>
      </c>
      <c r="L8" s="78">
        <v>103.4</v>
      </c>
      <c r="M8" s="78">
        <v>103.4</v>
      </c>
      <c r="N8" s="78">
        <v>103.4</v>
      </c>
      <c r="O8" s="74" t="s">
        <v>32</v>
      </c>
      <c r="P8" s="74" t="s">
        <v>33</v>
      </c>
      <c r="Q8" s="74" t="s">
        <v>34</v>
      </c>
      <c r="R8" s="78"/>
      <c r="S8" s="79"/>
      <c r="T8" s="80"/>
      <c r="U8" s="81"/>
      <c r="V8" s="82"/>
      <c r="W8" s="83"/>
      <c r="X8" s="83"/>
      <c r="Y8" s="83"/>
      <c r="Z8" s="83"/>
      <c r="AA8" s="83"/>
      <c r="AB8" s="83"/>
    </row>
    <row r="9" s="32" customFormat="1" ht="114.75" spans="1:28">
      <c r="A9" s="72">
        <v>2</v>
      </c>
      <c r="B9" s="73" t="s">
        <v>35</v>
      </c>
      <c r="C9" s="14" t="s">
        <v>24</v>
      </c>
      <c r="D9" s="84" t="s">
        <v>36</v>
      </c>
      <c r="E9" s="85" t="s">
        <v>37</v>
      </c>
      <c r="F9" s="14" t="s">
        <v>38</v>
      </c>
      <c r="G9" s="73" t="s">
        <v>39</v>
      </c>
      <c r="H9" s="84" t="s">
        <v>40</v>
      </c>
      <c r="I9" s="74" t="s">
        <v>30</v>
      </c>
      <c r="J9" s="14" t="s">
        <v>41</v>
      </c>
      <c r="K9" s="78">
        <f t="shared" si="0"/>
        <v>25</v>
      </c>
      <c r="L9" s="61">
        <v>25</v>
      </c>
      <c r="M9" s="61">
        <v>25</v>
      </c>
      <c r="N9" s="78"/>
      <c r="O9" s="14" t="s">
        <v>42</v>
      </c>
      <c r="P9" s="74" t="s">
        <v>43</v>
      </c>
      <c r="Q9" s="74" t="s">
        <v>44</v>
      </c>
      <c r="R9" s="78"/>
      <c r="S9" s="79"/>
      <c r="T9" s="86"/>
      <c r="U9" s="81"/>
      <c r="V9" s="82"/>
      <c r="W9" s="83"/>
      <c r="X9" s="83"/>
      <c r="Y9" s="83"/>
      <c r="Z9" s="83"/>
      <c r="AA9" s="83"/>
      <c r="AB9" s="83"/>
    </row>
    <row r="10" s="33" customFormat="1" ht="102" spans="1:28">
      <c r="A10" s="72">
        <v>3</v>
      </c>
      <c r="B10" s="87" t="s">
        <v>45</v>
      </c>
      <c r="C10" s="88" t="s">
        <v>24</v>
      </c>
      <c r="D10" s="87" t="s">
        <v>46</v>
      </c>
      <c r="E10" s="85" t="s">
        <v>37</v>
      </c>
      <c r="F10" s="85" t="s">
        <v>47</v>
      </c>
      <c r="G10" s="87" t="s">
        <v>48</v>
      </c>
      <c r="H10" s="87" t="s">
        <v>49</v>
      </c>
      <c r="I10" s="14" t="s">
        <v>50</v>
      </c>
      <c r="J10" s="14" t="s">
        <v>51</v>
      </c>
      <c r="K10" s="78">
        <f t="shared" si="0"/>
        <v>50</v>
      </c>
      <c r="L10" s="61">
        <v>50</v>
      </c>
      <c r="M10" s="61">
        <v>50</v>
      </c>
      <c r="N10" s="78"/>
      <c r="O10" s="14" t="s">
        <v>51</v>
      </c>
      <c r="P10" s="14" t="s">
        <v>51</v>
      </c>
      <c r="Q10" s="14" t="s">
        <v>52</v>
      </c>
      <c r="R10" s="78"/>
      <c r="S10" s="89"/>
      <c r="T10" s="80"/>
      <c r="U10" s="81"/>
      <c r="V10" s="82"/>
      <c r="W10" s="80"/>
      <c r="X10" s="80"/>
      <c r="Y10" s="80"/>
      <c r="Z10" s="80"/>
      <c r="AA10" s="80"/>
      <c r="AB10" s="80"/>
    </row>
    <row r="11" s="30" customFormat="1" ht="89.25" spans="1:28">
      <c r="A11" s="72">
        <v>4</v>
      </c>
      <c r="B11" s="73" t="s">
        <v>53</v>
      </c>
      <c r="C11" s="14" t="s">
        <v>24</v>
      </c>
      <c r="D11" s="73" t="s">
        <v>54</v>
      </c>
      <c r="E11" s="14" t="s">
        <v>37</v>
      </c>
      <c r="F11" s="14" t="s">
        <v>55</v>
      </c>
      <c r="G11" s="73" t="s">
        <v>56</v>
      </c>
      <c r="H11" s="90" t="s">
        <v>57</v>
      </c>
      <c r="I11" s="74" t="s">
        <v>30</v>
      </c>
      <c r="J11" s="14" t="s">
        <v>58</v>
      </c>
      <c r="K11" s="78">
        <f t="shared" si="0"/>
        <v>70.47</v>
      </c>
      <c r="L11" s="61">
        <v>35.235</v>
      </c>
      <c r="M11" s="61">
        <v>35.235</v>
      </c>
      <c r="N11" s="78">
        <v>35.235</v>
      </c>
      <c r="O11" s="73" t="s">
        <v>59</v>
      </c>
      <c r="P11" s="91" t="s">
        <v>60</v>
      </c>
      <c r="Q11" s="74" t="s">
        <v>61</v>
      </c>
      <c r="R11" s="78"/>
      <c r="S11" s="79"/>
      <c r="T11" s="86"/>
      <c r="U11" s="81"/>
      <c r="V11" s="82"/>
    </row>
    <row r="12" s="30" customFormat="1" ht="102" spans="1:28">
      <c r="A12" s="72">
        <v>5</v>
      </c>
      <c r="B12" s="14" t="s">
        <v>62</v>
      </c>
      <c r="C12" s="14" t="s">
        <v>24</v>
      </c>
      <c r="D12" s="73" t="s">
        <v>63</v>
      </c>
      <c r="E12" s="14" t="s">
        <v>37</v>
      </c>
      <c r="F12" s="14" t="s">
        <v>58</v>
      </c>
      <c r="G12" s="92" t="s">
        <v>64</v>
      </c>
      <c r="H12" s="73" t="s">
        <v>65</v>
      </c>
      <c r="I12" s="74" t="s">
        <v>30</v>
      </c>
      <c r="J12" s="14" t="s">
        <v>58</v>
      </c>
      <c r="K12" s="78">
        <f t="shared" si="0"/>
        <v>157.1</v>
      </c>
      <c r="L12" s="61">
        <v>78.55</v>
      </c>
      <c r="M12" s="61">
        <v>78.55</v>
      </c>
      <c r="N12" s="78">
        <v>78.55</v>
      </c>
      <c r="O12" s="73" t="s">
        <v>66</v>
      </c>
      <c r="P12" s="91" t="s">
        <v>67</v>
      </c>
      <c r="Q12" s="74" t="s">
        <v>61</v>
      </c>
      <c r="R12" s="78"/>
      <c r="S12" s="89"/>
      <c r="T12" s="86"/>
      <c r="U12" s="81"/>
      <c r="V12" s="82"/>
    </row>
    <row r="13" s="32" customFormat="1" ht="89.25" spans="1:28">
      <c r="A13" s="72">
        <v>6</v>
      </c>
      <c r="B13" s="87" t="s">
        <v>68</v>
      </c>
      <c r="C13" s="87" t="s">
        <v>24</v>
      </c>
      <c r="D13" s="93" t="s">
        <v>69</v>
      </c>
      <c r="E13" s="87" t="s">
        <v>37</v>
      </c>
      <c r="F13" s="87" t="s">
        <v>70</v>
      </c>
      <c r="G13" s="94" t="s">
        <v>71</v>
      </c>
      <c r="H13" s="93" t="s">
        <v>72</v>
      </c>
      <c r="I13" s="74" t="s">
        <v>30</v>
      </c>
      <c r="J13" s="14" t="s">
        <v>73</v>
      </c>
      <c r="K13" s="78">
        <f t="shared" si="0"/>
        <v>361.48</v>
      </c>
      <c r="L13" s="78">
        <v>361.48</v>
      </c>
      <c r="M13" s="95">
        <v>67.4789058416507</v>
      </c>
      <c r="N13" s="96"/>
      <c r="O13" s="87" t="s">
        <v>73</v>
      </c>
      <c r="P13" s="14" t="s">
        <v>74</v>
      </c>
      <c r="Q13" s="14" t="s">
        <v>75</v>
      </c>
      <c r="R13" s="96"/>
      <c r="S13" s="97"/>
      <c r="T13" s="80"/>
      <c r="U13" s="81"/>
      <c r="V13" s="82"/>
      <c r="W13" s="83"/>
      <c r="X13" s="83"/>
      <c r="Y13" s="83"/>
      <c r="Z13" s="83"/>
      <c r="AA13" s="83"/>
      <c r="AB13" s="83"/>
    </row>
    <row r="14" s="32" customFormat="1" ht="89.25" spans="1:28">
      <c r="A14" s="72">
        <v>7</v>
      </c>
      <c r="B14" s="87" t="s">
        <v>76</v>
      </c>
      <c r="C14" s="87" t="s">
        <v>24</v>
      </c>
      <c r="D14" s="93" t="s">
        <v>77</v>
      </c>
      <c r="E14" s="87" t="s">
        <v>37</v>
      </c>
      <c r="F14" s="87" t="s">
        <v>78</v>
      </c>
      <c r="G14" s="94" t="s">
        <v>71</v>
      </c>
      <c r="H14" s="93" t="s">
        <v>79</v>
      </c>
      <c r="I14" s="74" t="s">
        <v>30</v>
      </c>
      <c r="J14" s="14" t="s">
        <v>31</v>
      </c>
      <c r="K14" s="78">
        <f t="shared" si="0"/>
        <v>342.52</v>
      </c>
      <c r="L14" s="78">
        <v>342.52</v>
      </c>
      <c r="M14" s="95">
        <v>63.9395674141922</v>
      </c>
      <c r="N14" s="96"/>
      <c r="O14" s="87" t="s">
        <v>31</v>
      </c>
      <c r="P14" s="14" t="s">
        <v>74</v>
      </c>
      <c r="Q14" s="14" t="s">
        <v>75</v>
      </c>
      <c r="R14" s="96"/>
      <c r="S14" s="97"/>
      <c r="T14" s="80"/>
      <c r="U14" s="81"/>
      <c r="V14" s="82"/>
      <c r="W14" s="83"/>
      <c r="X14" s="83"/>
      <c r="Y14" s="83"/>
      <c r="Z14" s="83"/>
      <c r="AA14" s="83"/>
      <c r="AB14" s="83"/>
    </row>
    <row r="15" s="30" customFormat="1" ht="102" spans="1:28">
      <c r="A15" s="72">
        <v>8</v>
      </c>
      <c r="B15" s="87" t="s">
        <v>80</v>
      </c>
      <c r="C15" s="87" t="s">
        <v>24</v>
      </c>
      <c r="D15" s="93" t="s">
        <v>81</v>
      </c>
      <c r="E15" s="87" t="s">
        <v>37</v>
      </c>
      <c r="F15" s="87" t="s">
        <v>82</v>
      </c>
      <c r="G15" s="94" t="s">
        <v>71</v>
      </c>
      <c r="H15" s="93" t="s">
        <v>83</v>
      </c>
      <c r="I15" s="74" t="s">
        <v>30</v>
      </c>
      <c r="J15" s="14" t="s">
        <v>84</v>
      </c>
      <c r="K15" s="78">
        <f t="shared" si="0"/>
        <v>243.13</v>
      </c>
      <c r="L15" s="78">
        <v>243.13</v>
      </c>
      <c r="M15" s="95">
        <v>45.386041765189</v>
      </c>
      <c r="N15" s="96"/>
      <c r="O15" s="87" t="s">
        <v>84</v>
      </c>
      <c r="P15" s="14" t="s">
        <v>74</v>
      </c>
      <c r="Q15" s="14" t="s">
        <v>75</v>
      </c>
      <c r="R15" s="96"/>
      <c r="S15" s="97"/>
      <c r="T15" s="80"/>
      <c r="U15" s="98"/>
      <c r="V15" s="63"/>
    </row>
    <row r="16" s="30" customFormat="1" ht="102" spans="1:28">
      <c r="A16" s="72">
        <v>9</v>
      </c>
      <c r="B16" s="87" t="s">
        <v>85</v>
      </c>
      <c r="C16" s="87" t="s">
        <v>24</v>
      </c>
      <c r="D16" s="93" t="s">
        <v>86</v>
      </c>
      <c r="E16" s="87" t="s">
        <v>37</v>
      </c>
      <c r="F16" s="87" t="s">
        <v>87</v>
      </c>
      <c r="G16" s="94" t="s">
        <v>71</v>
      </c>
      <c r="H16" s="93" t="s">
        <v>88</v>
      </c>
      <c r="I16" s="74" t="s">
        <v>30</v>
      </c>
      <c r="J16" s="14" t="s">
        <v>89</v>
      </c>
      <c r="K16" s="78">
        <f t="shared" si="0"/>
        <v>310.82</v>
      </c>
      <c r="L16" s="78">
        <v>310.82</v>
      </c>
      <c r="M16" s="95">
        <v>58.0220026383254</v>
      </c>
      <c r="N16" s="96"/>
      <c r="O16" s="87" t="s">
        <v>89</v>
      </c>
      <c r="P16" s="14" t="s">
        <v>74</v>
      </c>
      <c r="Q16" s="14" t="s">
        <v>75</v>
      </c>
      <c r="R16" s="96"/>
      <c r="S16" s="97"/>
      <c r="T16" s="80"/>
      <c r="U16" s="98"/>
      <c r="V16" s="63"/>
    </row>
    <row r="17" s="30" customFormat="1" ht="102" spans="1:28">
      <c r="A17" s="72">
        <v>10</v>
      </c>
      <c r="B17" s="87" t="s">
        <v>90</v>
      </c>
      <c r="C17" s="87" t="s">
        <v>24</v>
      </c>
      <c r="D17" s="93" t="s">
        <v>91</v>
      </c>
      <c r="E17" s="87" t="s">
        <v>37</v>
      </c>
      <c r="F17" s="87" t="s">
        <v>92</v>
      </c>
      <c r="G17" s="94" t="s">
        <v>71</v>
      </c>
      <c r="H17" s="93" t="s">
        <v>93</v>
      </c>
      <c r="I17" s="74" t="s">
        <v>30</v>
      </c>
      <c r="J17" s="14" t="s">
        <v>94</v>
      </c>
      <c r="K17" s="78">
        <f t="shared" si="0"/>
        <v>349.13</v>
      </c>
      <c r="L17" s="78">
        <v>349.13</v>
      </c>
      <c r="M17" s="95">
        <v>65.1734823406427</v>
      </c>
      <c r="N17" s="96"/>
      <c r="O17" s="87" t="s">
        <v>94</v>
      </c>
      <c r="P17" s="14" t="s">
        <v>74</v>
      </c>
      <c r="Q17" s="14" t="s">
        <v>75</v>
      </c>
      <c r="R17" s="96"/>
      <c r="S17" s="97"/>
      <c r="T17" s="80"/>
      <c r="U17" s="98"/>
      <c r="V17" s="63"/>
    </row>
    <row r="18" s="33" customFormat="1" ht="127.5" spans="1:28">
      <c r="A18" s="72">
        <v>11</v>
      </c>
      <c r="B18" s="73" t="s">
        <v>95</v>
      </c>
      <c r="C18" s="74" t="s">
        <v>24</v>
      </c>
      <c r="D18" s="92" t="s">
        <v>96</v>
      </c>
      <c r="E18" s="74" t="s">
        <v>37</v>
      </c>
      <c r="F18" s="73" t="s">
        <v>47</v>
      </c>
      <c r="G18" s="76" t="s">
        <v>97</v>
      </c>
      <c r="H18" s="76" t="s">
        <v>98</v>
      </c>
      <c r="I18" s="74" t="s">
        <v>30</v>
      </c>
      <c r="J18" s="74" t="s">
        <v>30</v>
      </c>
      <c r="K18" s="78">
        <f t="shared" si="0"/>
        <v>105</v>
      </c>
      <c r="L18" s="78">
        <v>105</v>
      </c>
      <c r="M18" s="78">
        <v>105</v>
      </c>
      <c r="N18" s="78"/>
      <c r="O18" s="74" t="s">
        <v>99</v>
      </c>
      <c r="P18" s="78"/>
      <c r="Q18" s="74" t="s">
        <v>100</v>
      </c>
      <c r="R18" s="78"/>
      <c r="S18" s="79"/>
      <c r="T18" s="86"/>
      <c r="U18" s="81"/>
      <c r="V18" s="82"/>
      <c r="W18" s="80"/>
      <c r="X18" s="80"/>
      <c r="Y18" s="80"/>
      <c r="Z18" s="80"/>
      <c r="AA18" s="80"/>
      <c r="AB18" s="80"/>
    </row>
    <row r="19" s="32" customFormat="1" ht="51" spans="1:28">
      <c r="A19" s="72">
        <v>12</v>
      </c>
      <c r="B19" s="73" t="s">
        <v>101</v>
      </c>
      <c r="C19" s="74" t="s">
        <v>24</v>
      </c>
      <c r="D19" s="87" t="s">
        <v>102</v>
      </c>
      <c r="E19" s="88" t="s">
        <v>37</v>
      </c>
      <c r="F19" s="88" t="s">
        <v>47</v>
      </c>
      <c r="G19" s="76" t="s">
        <v>103</v>
      </c>
      <c r="H19" s="87" t="s">
        <v>104</v>
      </c>
      <c r="I19" s="74" t="s">
        <v>30</v>
      </c>
      <c r="J19" s="74" t="s">
        <v>30</v>
      </c>
      <c r="K19" s="78">
        <f t="shared" si="0"/>
        <v>30</v>
      </c>
      <c r="L19" s="78">
        <v>30</v>
      </c>
      <c r="M19" s="78">
        <v>30</v>
      </c>
      <c r="N19" s="78"/>
      <c r="O19" s="74" t="s">
        <v>30</v>
      </c>
      <c r="P19" s="78"/>
      <c r="Q19" s="74" t="s">
        <v>34</v>
      </c>
      <c r="R19" s="78"/>
      <c r="S19" s="89"/>
      <c r="T19" s="89"/>
      <c r="U19" s="81"/>
      <c r="V19" s="82"/>
      <c r="W19" s="83"/>
      <c r="X19" s="83"/>
      <c r="Y19" s="83"/>
      <c r="Z19" s="83"/>
      <c r="AA19" s="83"/>
      <c r="AB19" s="83"/>
    </row>
    <row r="20" s="34" customFormat="1" ht="76.5" spans="1:28">
      <c r="A20" s="72">
        <v>13</v>
      </c>
      <c r="B20" s="87" t="s">
        <v>105</v>
      </c>
      <c r="C20" s="87" t="s">
        <v>24</v>
      </c>
      <c r="D20" s="87" t="s">
        <v>106</v>
      </c>
      <c r="E20" s="87" t="s">
        <v>37</v>
      </c>
      <c r="F20" s="87" t="s">
        <v>47</v>
      </c>
      <c r="G20" s="87" t="s">
        <v>107</v>
      </c>
      <c r="H20" s="87" t="s">
        <v>108</v>
      </c>
      <c r="I20" s="74" t="s">
        <v>30</v>
      </c>
      <c r="J20" s="74" t="s">
        <v>30</v>
      </c>
      <c r="K20" s="78">
        <f t="shared" si="0"/>
        <v>56.665</v>
      </c>
      <c r="L20" s="78">
        <v>56.665</v>
      </c>
      <c r="M20" s="78">
        <v>56.665</v>
      </c>
      <c r="N20" s="61"/>
      <c r="O20" s="74" t="s">
        <v>30</v>
      </c>
      <c r="P20" s="99"/>
      <c r="Q20" s="14" t="s">
        <v>109</v>
      </c>
      <c r="R20" s="78"/>
      <c r="S20" s="79"/>
      <c r="T20" s="89"/>
      <c r="U20" s="100"/>
      <c r="V20" s="101"/>
    </row>
    <row r="21" s="34" customFormat="1" ht="76.5" spans="1:28">
      <c r="A21" s="72">
        <v>14</v>
      </c>
      <c r="B21" s="73" t="s">
        <v>110</v>
      </c>
      <c r="C21" s="73" t="s">
        <v>111</v>
      </c>
      <c r="D21" s="73" t="s">
        <v>112</v>
      </c>
      <c r="E21" s="74" t="s">
        <v>37</v>
      </c>
      <c r="F21" s="73" t="s">
        <v>113</v>
      </c>
      <c r="G21" s="73" t="s">
        <v>114</v>
      </c>
      <c r="H21" s="73" t="s">
        <v>115</v>
      </c>
      <c r="I21" s="73" t="s">
        <v>116</v>
      </c>
      <c r="J21" s="14" t="s">
        <v>117</v>
      </c>
      <c r="K21" s="78">
        <f t="shared" si="0"/>
        <v>17</v>
      </c>
      <c r="L21" s="78">
        <v>17</v>
      </c>
      <c r="M21" s="78">
        <v>17</v>
      </c>
      <c r="N21" s="78"/>
      <c r="O21" s="73" t="s">
        <v>118</v>
      </c>
      <c r="P21" s="73" t="s">
        <v>119</v>
      </c>
      <c r="Q21" s="73" t="s">
        <v>120</v>
      </c>
      <c r="R21" s="102"/>
      <c r="S21" s="37"/>
      <c r="T21" s="89"/>
      <c r="U21" s="100"/>
      <c r="V21" s="101"/>
    </row>
    <row r="22" s="33" customFormat="1" ht="51" spans="1:28">
      <c r="A22" s="72">
        <v>15</v>
      </c>
      <c r="B22" s="73" t="s">
        <v>121</v>
      </c>
      <c r="C22" s="14" t="s">
        <v>122</v>
      </c>
      <c r="D22" s="76" t="s">
        <v>123</v>
      </c>
      <c r="E22" s="74" t="s">
        <v>37</v>
      </c>
      <c r="F22" s="92" t="s">
        <v>124</v>
      </c>
      <c r="G22" s="76" t="s">
        <v>125</v>
      </c>
      <c r="H22" s="76" t="s">
        <v>126</v>
      </c>
      <c r="I22" s="74" t="s">
        <v>30</v>
      </c>
      <c r="J22" s="74" t="s">
        <v>30</v>
      </c>
      <c r="K22" s="78">
        <f t="shared" si="0"/>
        <v>11</v>
      </c>
      <c r="L22" s="78">
        <v>11</v>
      </c>
      <c r="M22" s="78">
        <v>11</v>
      </c>
      <c r="N22" s="78"/>
      <c r="O22" s="75" t="s">
        <v>124</v>
      </c>
      <c r="P22" s="74" t="s">
        <v>67</v>
      </c>
      <c r="Q22" s="74" t="s">
        <v>127</v>
      </c>
      <c r="R22" s="74" t="s">
        <v>128</v>
      </c>
      <c r="S22" s="79"/>
      <c r="T22" s="103"/>
      <c r="U22" s="81"/>
      <c r="V22" s="82"/>
      <c r="W22" s="80"/>
      <c r="X22" s="80"/>
      <c r="Y22" s="80"/>
      <c r="Z22" s="80"/>
      <c r="AA22" s="80"/>
      <c r="AB22" s="80"/>
    </row>
    <row r="23" s="32" customFormat="1" ht="51" spans="1:28">
      <c r="A23" s="72">
        <v>16</v>
      </c>
      <c r="B23" s="87" t="s">
        <v>129</v>
      </c>
      <c r="C23" s="74" t="s">
        <v>24</v>
      </c>
      <c r="D23" s="87" t="s">
        <v>130</v>
      </c>
      <c r="E23" s="87" t="s">
        <v>37</v>
      </c>
      <c r="F23" s="87" t="s">
        <v>47</v>
      </c>
      <c r="G23" s="87" t="s">
        <v>131</v>
      </c>
      <c r="H23" s="104" t="s">
        <v>132</v>
      </c>
      <c r="I23" s="74" t="s">
        <v>30</v>
      </c>
      <c r="J23" s="74" t="s">
        <v>30</v>
      </c>
      <c r="K23" s="78">
        <f t="shared" si="0"/>
        <v>7.45</v>
      </c>
      <c r="L23" s="61">
        <v>7.45</v>
      </c>
      <c r="M23" s="61">
        <v>7.45</v>
      </c>
      <c r="N23" s="78"/>
      <c r="O23" s="74" t="s">
        <v>30</v>
      </c>
      <c r="P23" s="78"/>
      <c r="Q23" s="74" t="s">
        <v>127</v>
      </c>
      <c r="R23" s="102"/>
      <c r="S23" s="105"/>
      <c r="T23" s="80"/>
      <c r="U23" s="81"/>
      <c r="V23" s="82"/>
      <c r="W23" s="83"/>
      <c r="X23" s="83"/>
      <c r="Y23" s="83"/>
      <c r="Z23" s="83"/>
      <c r="AA23" s="83"/>
      <c r="AB23" s="83"/>
    </row>
    <row r="24" s="30" customFormat="1" ht="102" spans="1:28">
      <c r="A24" s="72">
        <v>17</v>
      </c>
      <c r="B24" s="73" t="s">
        <v>133</v>
      </c>
      <c r="C24" s="74" t="s">
        <v>24</v>
      </c>
      <c r="D24" s="76" t="s">
        <v>134</v>
      </c>
      <c r="E24" s="74" t="s">
        <v>37</v>
      </c>
      <c r="F24" s="73" t="s">
        <v>47</v>
      </c>
      <c r="G24" s="76" t="s">
        <v>135</v>
      </c>
      <c r="H24" s="76" t="s">
        <v>136</v>
      </c>
      <c r="I24" s="74" t="s">
        <v>30</v>
      </c>
      <c r="J24" s="74" t="s">
        <v>30</v>
      </c>
      <c r="K24" s="78">
        <f t="shared" si="0"/>
        <v>343.4</v>
      </c>
      <c r="L24" s="78">
        <v>343.4</v>
      </c>
      <c r="M24" s="78">
        <v>343.4</v>
      </c>
      <c r="N24" s="78"/>
      <c r="O24" s="74" t="s">
        <v>30</v>
      </c>
      <c r="P24" s="78"/>
      <c r="Q24" s="74" t="s">
        <v>137</v>
      </c>
      <c r="R24" s="78"/>
      <c r="S24" s="79"/>
      <c r="T24" s="33"/>
      <c r="U24" s="62"/>
      <c r="V24" s="63"/>
    </row>
    <row r="25" s="32" customFormat="1" ht="280.5" spans="1:28">
      <c r="A25" s="72">
        <v>18</v>
      </c>
      <c r="B25" s="73" t="s">
        <v>138</v>
      </c>
      <c r="C25" s="74" t="s">
        <v>24</v>
      </c>
      <c r="D25" s="76" t="s">
        <v>139</v>
      </c>
      <c r="E25" s="74" t="s">
        <v>37</v>
      </c>
      <c r="F25" s="73" t="s">
        <v>47</v>
      </c>
      <c r="G25" s="76" t="s">
        <v>140</v>
      </c>
      <c r="H25" s="76" t="s">
        <v>141</v>
      </c>
      <c r="I25" s="74" t="s">
        <v>30</v>
      </c>
      <c r="J25" s="74" t="s">
        <v>30</v>
      </c>
      <c r="K25" s="78">
        <f t="shared" si="0"/>
        <v>110</v>
      </c>
      <c r="L25" s="78">
        <v>110</v>
      </c>
      <c r="M25" s="78">
        <v>110</v>
      </c>
      <c r="N25" s="78"/>
      <c r="O25" s="74" t="s">
        <v>30</v>
      </c>
      <c r="P25" s="78"/>
      <c r="Q25" s="74" t="s">
        <v>142</v>
      </c>
      <c r="R25" s="102"/>
      <c r="S25" s="106"/>
      <c r="T25" s="86"/>
      <c r="U25" s="81"/>
      <c r="V25" s="82"/>
      <c r="W25" s="83"/>
      <c r="X25" s="83"/>
      <c r="Y25" s="83"/>
      <c r="Z25" s="83"/>
      <c r="AA25" s="83"/>
      <c r="AB25" s="83"/>
    </row>
    <row r="26" s="33" customFormat="1" ht="89.25" spans="1:28">
      <c r="A26" s="72">
        <v>19</v>
      </c>
      <c r="B26" s="107" t="s">
        <v>143</v>
      </c>
      <c r="C26" s="108" t="s">
        <v>144</v>
      </c>
      <c r="D26" s="109" t="s">
        <v>145</v>
      </c>
      <c r="E26" s="85" t="s">
        <v>146</v>
      </c>
      <c r="F26" s="85" t="s">
        <v>47</v>
      </c>
      <c r="G26" s="110" t="s">
        <v>147</v>
      </c>
      <c r="H26" s="109" t="s">
        <v>148</v>
      </c>
      <c r="I26" s="14" t="s">
        <v>149</v>
      </c>
      <c r="J26" s="14" t="s">
        <v>149</v>
      </c>
      <c r="K26" s="78">
        <f t="shared" si="0"/>
        <v>224.3</v>
      </c>
      <c r="L26" s="111">
        <v>224.3</v>
      </c>
      <c r="M26" s="111">
        <v>224.3</v>
      </c>
      <c r="N26" s="99"/>
      <c r="O26" s="14" t="s">
        <v>149</v>
      </c>
      <c r="P26" s="99"/>
      <c r="Q26" s="61"/>
      <c r="R26" s="74" t="s">
        <v>150</v>
      </c>
      <c r="S26" s="89"/>
      <c r="T26" s="89"/>
      <c r="U26" s="81"/>
      <c r="V26" s="82"/>
      <c r="W26" s="80"/>
      <c r="X26" s="80"/>
      <c r="Y26" s="80"/>
      <c r="Z26" s="80"/>
      <c r="AA26" s="80"/>
      <c r="AB26" s="80"/>
    </row>
    <row r="27" s="33" customFormat="1" ht="38.25" spans="1:28">
      <c r="A27" s="72">
        <v>20</v>
      </c>
      <c r="B27" s="73" t="s">
        <v>151</v>
      </c>
      <c r="C27" s="74" t="s">
        <v>152</v>
      </c>
      <c r="D27" s="76" t="s">
        <v>153</v>
      </c>
      <c r="E27" s="74" t="s">
        <v>146</v>
      </c>
      <c r="F27" s="73" t="s">
        <v>47</v>
      </c>
      <c r="G27" s="76" t="s">
        <v>154</v>
      </c>
      <c r="H27" s="76" t="s">
        <v>155</v>
      </c>
      <c r="I27" s="74" t="s">
        <v>30</v>
      </c>
      <c r="J27" s="74" t="s">
        <v>30</v>
      </c>
      <c r="K27" s="78">
        <f t="shared" si="0"/>
        <v>32</v>
      </c>
      <c r="L27" s="78">
        <v>32</v>
      </c>
      <c r="M27" s="78">
        <v>32</v>
      </c>
      <c r="N27" s="78"/>
      <c r="O27" s="74" t="s">
        <v>30</v>
      </c>
      <c r="P27" s="78"/>
      <c r="Q27" s="74" t="s">
        <v>156</v>
      </c>
      <c r="R27" s="78"/>
      <c r="S27" s="89"/>
      <c r="T27" s="80"/>
      <c r="U27" s="81"/>
      <c r="V27" s="82"/>
      <c r="W27" s="80"/>
      <c r="X27" s="80"/>
      <c r="Y27" s="80"/>
      <c r="Z27" s="80"/>
      <c r="AA27" s="80"/>
      <c r="AB27" s="80"/>
    </row>
    <row r="28" s="31" customFormat="1" ht="51" spans="1:28">
      <c r="A28" s="72">
        <v>21</v>
      </c>
      <c r="B28" s="73" t="s">
        <v>157</v>
      </c>
      <c r="C28" s="74" t="s">
        <v>158</v>
      </c>
      <c r="D28" s="73" t="s">
        <v>159</v>
      </c>
      <c r="E28" s="74" t="s">
        <v>37</v>
      </c>
      <c r="F28" s="73" t="s">
        <v>47</v>
      </c>
      <c r="G28" s="73" t="s">
        <v>160</v>
      </c>
      <c r="H28" s="76" t="s">
        <v>161</v>
      </c>
      <c r="I28" s="74" t="s">
        <v>30</v>
      </c>
      <c r="J28" s="74" t="s">
        <v>30</v>
      </c>
      <c r="K28" s="78">
        <f t="shared" si="0"/>
        <v>48.9</v>
      </c>
      <c r="L28" s="78">
        <v>48.9</v>
      </c>
      <c r="M28" s="95">
        <v>28.95</v>
      </c>
      <c r="N28" s="78"/>
      <c r="O28" s="74" t="s">
        <v>30</v>
      </c>
      <c r="P28" s="78"/>
      <c r="Q28" s="78"/>
      <c r="R28" s="78"/>
      <c r="S28" s="89"/>
      <c r="T28" s="37"/>
      <c r="U28" s="37"/>
      <c r="V28" s="38"/>
    </row>
    <row r="29" s="31" customFormat="1" ht="51" spans="1:28">
      <c r="A29" s="72">
        <v>22</v>
      </c>
      <c r="B29" s="73" t="s">
        <v>162</v>
      </c>
      <c r="C29" s="74" t="s">
        <v>158</v>
      </c>
      <c r="D29" s="73" t="s">
        <v>163</v>
      </c>
      <c r="E29" s="74" t="s">
        <v>37</v>
      </c>
      <c r="F29" s="73" t="s">
        <v>47</v>
      </c>
      <c r="G29" s="73" t="s">
        <v>164</v>
      </c>
      <c r="H29" s="76" t="s">
        <v>161</v>
      </c>
      <c r="I29" s="74" t="s">
        <v>30</v>
      </c>
      <c r="J29" s="74" t="s">
        <v>30</v>
      </c>
      <c r="K29" s="78">
        <f t="shared" si="0"/>
        <v>35.55</v>
      </c>
      <c r="L29" s="78">
        <v>35.55</v>
      </c>
      <c r="M29" s="95">
        <v>21.05</v>
      </c>
      <c r="N29" s="78"/>
      <c r="O29" s="74" t="s">
        <v>165</v>
      </c>
      <c r="P29" s="78"/>
      <c r="Q29" s="78"/>
      <c r="R29" s="76" t="s">
        <v>166</v>
      </c>
      <c r="S29" s="112"/>
      <c r="T29" s="37"/>
      <c r="U29" s="37"/>
      <c r="V29" s="38"/>
    </row>
  </sheetData>
  <autoFilter xmlns:etc="http://www.wps.cn/officeDocument/2017/etCustomData" ref="A7:AB29" etc:filterBottomFollowUsedRange="0">
    <extLst/>
  </autoFilter>
  <mergeCells count="23">
    <mergeCell ref="A1:B1"/>
    <mergeCell ref="A2:R2"/>
    <mergeCell ref="A3:B3"/>
    <mergeCell ref="K3:L3"/>
    <mergeCell ref="K4:N4"/>
    <mergeCell ref="L5:M5"/>
    <mergeCell ref="A7:H7"/>
    <mergeCell ref="A4:A6"/>
    <mergeCell ref="B4:B6"/>
    <mergeCell ref="C4:C6"/>
    <mergeCell ref="D4:D6"/>
    <mergeCell ref="E4:E6"/>
    <mergeCell ref="F4:F6"/>
    <mergeCell ref="G4:G6"/>
    <mergeCell ref="H4:H6"/>
    <mergeCell ref="I4:I6"/>
    <mergeCell ref="J4:J6"/>
    <mergeCell ref="K5:K6"/>
    <mergeCell ref="N5:N6"/>
    <mergeCell ref="O4:O6"/>
    <mergeCell ref="P4:P6"/>
    <mergeCell ref="Q4:Q6"/>
    <mergeCell ref="R4:R6"/>
  </mergeCells>
  <conditionalFormatting sqref="C21">
    <cfRule type="duplicateValues" dxfId="0" priority="1"/>
    <cfRule type="duplicateValues" dxfId="0" priority="2"/>
    <cfRule type="duplicateValues" dxfId="0" priority="3"/>
  </conditionalFormatting>
  <conditionalFormatting sqref="B1:B6 B21 B28:B1048576">
    <cfRule type="duplicateValues" dxfId="0" priority="4"/>
    <cfRule type="duplicateValues" dxfId="0" priority="5"/>
    <cfRule type="duplicateValues" dxfId="0" priority="6"/>
  </conditionalFormatting>
  <pageMargins left="0.251388888888889" right="0.251388888888889" top="0.393055555555556" bottom="0.393055555555556" header="0.298611111111111" footer="0.298611111111111"/>
  <pageSetup paperSize="8" scale="91"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
  <sheetViews>
    <sheetView workbookViewId="0">
      <selection activeCell="D5" sqref="D5"/>
    </sheetView>
  </sheetViews>
  <sheetFormatPr defaultColWidth="9" defaultRowHeight="16.5" outlineLevelCol="3"/>
  <cols>
    <col min="1" max="1" width="7.875"/>
    <col min="2" max="2" width="16.625" customWidth="1"/>
    <col min="3" max="3" width="12.3583333333333" customWidth="1"/>
    <col min="4" max="4" width="39.05" customWidth="1"/>
  </cols>
  <sheetData>
    <row r="1" spans="1:4">
      <c r="A1" s="18" t="s">
        <v>167</v>
      </c>
      <c r="B1" s="19"/>
      <c r="C1" s="19"/>
      <c r="D1" s="19"/>
    </row>
    <row r="2" ht="43" customHeight="1" spans="1:4">
      <c r="A2" s="20" t="s">
        <v>168</v>
      </c>
      <c r="B2" s="20"/>
      <c r="C2" s="20"/>
      <c r="D2" s="20"/>
    </row>
    <row r="3" ht="27" spans="1:4">
      <c r="A3" s="21" t="s">
        <v>3</v>
      </c>
      <c r="B3" s="21" t="s">
        <v>169</v>
      </c>
      <c r="C3" s="21" t="s">
        <v>170</v>
      </c>
      <c r="D3" s="22" t="s">
        <v>171</v>
      </c>
    </row>
    <row r="4" spans="1:4">
      <c r="A4" s="23">
        <v>1</v>
      </c>
      <c r="B4" s="24" t="s">
        <v>172</v>
      </c>
      <c r="C4" s="23">
        <v>2</v>
      </c>
      <c r="D4" s="25">
        <v>0.1</v>
      </c>
    </row>
    <row r="5" spans="1:4">
      <c r="A5" s="23">
        <v>2</v>
      </c>
      <c r="B5" s="24" t="s">
        <v>173</v>
      </c>
      <c r="C5" s="23">
        <v>22</v>
      </c>
      <c r="D5" s="25">
        <v>1.1</v>
      </c>
    </row>
    <row r="6" spans="1:4">
      <c r="A6" s="23">
        <v>3</v>
      </c>
      <c r="B6" s="24" t="s">
        <v>174</v>
      </c>
      <c r="C6" s="23">
        <v>4</v>
      </c>
      <c r="D6" s="25">
        <v>0.2</v>
      </c>
    </row>
    <row r="7" spans="1:4">
      <c r="A7" s="23">
        <v>4</v>
      </c>
      <c r="B7" s="24" t="s">
        <v>117</v>
      </c>
      <c r="C7" s="23">
        <v>12</v>
      </c>
      <c r="D7" s="25">
        <v>0.6</v>
      </c>
    </row>
    <row r="8" spans="1:4">
      <c r="A8" s="23">
        <v>5</v>
      </c>
      <c r="B8" s="24" t="s">
        <v>175</v>
      </c>
      <c r="C8" s="23">
        <v>2</v>
      </c>
      <c r="D8" s="25">
        <v>0.1</v>
      </c>
    </row>
    <row r="9" spans="1:4">
      <c r="A9" s="23">
        <v>6</v>
      </c>
      <c r="B9" s="24" t="s">
        <v>176</v>
      </c>
      <c r="C9" s="23">
        <v>4</v>
      </c>
      <c r="D9" s="25">
        <v>0.2</v>
      </c>
    </row>
    <row r="10" spans="1:4">
      <c r="A10" s="23">
        <v>7</v>
      </c>
      <c r="B10" s="24" t="s">
        <v>94</v>
      </c>
      <c r="C10" s="23">
        <v>7</v>
      </c>
      <c r="D10" s="25">
        <v>0.35</v>
      </c>
    </row>
    <row r="11" spans="1:4">
      <c r="A11" s="23">
        <v>8</v>
      </c>
      <c r="B11" s="24" t="s">
        <v>177</v>
      </c>
      <c r="C11" s="23">
        <v>5</v>
      </c>
      <c r="D11" s="25">
        <v>0.25</v>
      </c>
    </row>
    <row r="12" spans="1:4">
      <c r="A12" s="23">
        <v>9</v>
      </c>
      <c r="B12" s="24" t="s">
        <v>178</v>
      </c>
      <c r="C12" s="23">
        <v>3</v>
      </c>
      <c r="D12" s="25">
        <v>0.15</v>
      </c>
    </row>
    <row r="13" spans="1:4">
      <c r="A13" s="23">
        <v>10</v>
      </c>
      <c r="B13" s="24" t="s">
        <v>179</v>
      </c>
      <c r="C13" s="23">
        <v>2</v>
      </c>
      <c r="D13" s="25">
        <v>0.1</v>
      </c>
    </row>
    <row r="14" spans="1:4">
      <c r="A14" s="23">
        <v>11</v>
      </c>
      <c r="B14" s="24" t="s">
        <v>41</v>
      </c>
      <c r="C14" s="23">
        <v>6</v>
      </c>
      <c r="D14" s="25">
        <v>0.3</v>
      </c>
    </row>
    <row r="15" spans="1:4">
      <c r="A15" s="23">
        <v>12</v>
      </c>
      <c r="B15" s="24" t="s">
        <v>73</v>
      </c>
      <c r="C15" s="23">
        <v>5</v>
      </c>
      <c r="D15" s="25">
        <v>0.25</v>
      </c>
    </row>
    <row r="16" spans="1:4">
      <c r="A16" s="23">
        <v>13</v>
      </c>
      <c r="B16" s="24" t="s">
        <v>180</v>
      </c>
      <c r="C16" s="23">
        <v>7</v>
      </c>
      <c r="D16" s="25">
        <v>0.35</v>
      </c>
    </row>
    <row r="17" spans="1:4">
      <c r="A17" s="23">
        <v>14</v>
      </c>
      <c r="B17" s="24" t="s">
        <v>181</v>
      </c>
      <c r="C17" s="23">
        <v>5</v>
      </c>
      <c r="D17" s="25">
        <v>0.25</v>
      </c>
    </row>
    <row r="18" spans="1:4">
      <c r="A18" s="23">
        <v>15</v>
      </c>
      <c r="B18" s="24" t="s">
        <v>182</v>
      </c>
      <c r="C18" s="23">
        <v>22</v>
      </c>
      <c r="D18" s="25">
        <v>1.1</v>
      </c>
    </row>
    <row r="19" spans="1:4">
      <c r="A19" s="23">
        <v>16</v>
      </c>
      <c r="B19" s="24" t="s">
        <v>31</v>
      </c>
      <c r="C19" s="23">
        <v>4</v>
      </c>
      <c r="D19" s="25">
        <v>0.2</v>
      </c>
    </row>
    <row r="20" spans="1:4">
      <c r="A20" s="23">
        <v>17</v>
      </c>
      <c r="B20" s="24" t="s">
        <v>183</v>
      </c>
      <c r="C20" s="23">
        <v>1</v>
      </c>
      <c r="D20" s="25">
        <v>0.05</v>
      </c>
    </row>
    <row r="21" spans="1:4">
      <c r="A21" s="23">
        <v>18</v>
      </c>
      <c r="B21" s="24" t="s">
        <v>184</v>
      </c>
      <c r="C21" s="23">
        <v>9</v>
      </c>
      <c r="D21" s="25">
        <v>0.45</v>
      </c>
    </row>
    <row r="22" spans="1:4">
      <c r="A22" s="23">
        <v>19</v>
      </c>
      <c r="B22" s="24" t="s">
        <v>185</v>
      </c>
      <c r="C22" s="23">
        <v>1</v>
      </c>
      <c r="D22" s="25">
        <v>0.05</v>
      </c>
    </row>
    <row r="23" spans="1:4">
      <c r="A23" s="23">
        <v>20</v>
      </c>
      <c r="B23" s="24" t="s">
        <v>186</v>
      </c>
      <c r="C23" s="23">
        <v>14</v>
      </c>
      <c r="D23" s="25">
        <v>0.7</v>
      </c>
    </row>
    <row r="24" spans="1:4">
      <c r="A24" s="23">
        <v>21</v>
      </c>
      <c r="B24" s="24" t="s">
        <v>187</v>
      </c>
      <c r="C24" s="23">
        <v>2</v>
      </c>
      <c r="D24" s="25">
        <v>0.1</v>
      </c>
    </row>
    <row r="25" spans="1:4">
      <c r="A25" s="23">
        <v>22</v>
      </c>
      <c r="B25" s="24" t="s">
        <v>188</v>
      </c>
      <c r="C25" s="23">
        <v>1</v>
      </c>
      <c r="D25" s="25">
        <v>0.05</v>
      </c>
    </row>
    <row r="26" spans="1:4">
      <c r="A26" s="23">
        <v>23</v>
      </c>
      <c r="B26" s="24" t="s">
        <v>84</v>
      </c>
      <c r="C26" s="23">
        <v>8</v>
      </c>
      <c r="D26" s="25">
        <v>0.4</v>
      </c>
    </row>
    <row r="27" spans="1:4">
      <c r="A27" s="23">
        <v>24</v>
      </c>
      <c r="B27" s="24" t="s">
        <v>189</v>
      </c>
      <c r="C27" s="23">
        <v>1</v>
      </c>
      <c r="D27" s="25">
        <v>0.05</v>
      </c>
    </row>
    <row r="28" spans="1:4">
      <c r="A28" s="23">
        <v>25</v>
      </c>
      <c r="B28" s="24" t="s">
        <v>190</v>
      </c>
      <c r="C28" s="23">
        <v>6</v>
      </c>
      <c r="D28" s="25">
        <v>0.3</v>
      </c>
    </row>
    <row r="29" spans="1:4">
      <c r="A29" s="23">
        <v>26</v>
      </c>
      <c r="B29" s="24" t="s">
        <v>191</v>
      </c>
      <c r="C29" s="23">
        <v>5</v>
      </c>
      <c r="D29" s="25">
        <v>0.25</v>
      </c>
    </row>
    <row r="30" spans="1:4">
      <c r="A30" s="23">
        <v>27</v>
      </c>
      <c r="B30" s="24" t="s">
        <v>192</v>
      </c>
      <c r="C30" s="23">
        <v>27</v>
      </c>
      <c r="D30" s="25">
        <v>1.35</v>
      </c>
    </row>
    <row r="31" spans="1:4">
      <c r="A31" s="23">
        <v>28</v>
      </c>
      <c r="B31" s="24" t="s">
        <v>58</v>
      </c>
      <c r="C31" s="23">
        <v>1</v>
      </c>
      <c r="D31" s="25">
        <v>0.05</v>
      </c>
    </row>
    <row r="32" spans="1:4">
      <c r="A32" s="23">
        <v>29</v>
      </c>
      <c r="B32" s="24" t="s">
        <v>89</v>
      </c>
      <c r="C32" s="23">
        <v>4</v>
      </c>
      <c r="D32" s="25">
        <v>0.2</v>
      </c>
    </row>
    <row r="33" spans="1:4">
      <c r="A33" s="23">
        <v>30</v>
      </c>
      <c r="B33" s="24" t="s">
        <v>193</v>
      </c>
      <c r="C33" s="23">
        <v>8</v>
      </c>
      <c r="D33" s="25">
        <v>0.4</v>
      </c>
    </row>
    <row r="34" spans="1:4">
      <c r="A34" s="23">
        <v>31</v>
      </c>
      <c r="B34" s="24" t="s">
        <v>194</v>
      </c>
      <c r="C34" s="23">
        <v>2</v>
      </c>
      <c r="D34" s="25">
        <v>0.1</v>
      </c>
    </row>
    <row r="35" spans="1:4">
      <c r="A35" s="23">
        <v>32</v>
      </c>
      <c r="B35" s="24" t="s">
        <v>195</v>
      </c>
      <c r="C35" s="23">
        <v>11</v>
      </c>
      <c r="D35" s="25">
        <v>0.55</v>
      </c>
    </row>
    <row r="36" spans="1:4">
      <c r="A36" s="23">
        <v>33</v>
      </c>
      <c r="B36" s="24" t="s">
        <v>196</v>
      </c>
      <c r="C36" s="23">
        <v>7</v>
      </c>
      <c r="D36" s="25">
        <v>0.35</v>
      </c>
    </row>
    <row r="37" spans="1:4">
      <c r="A37" s="26" t="s">
        <v>18</v>
      </c>
      <c r="B37" s="25"/>
      <c r="C37" s="25">
        <f>SUM(C4:C36)</f>
        <v>220</v>
      </c>
      <c r="D37" s="25">
        <v>11</v>
      </c>
    </row>
    <row r="38" spans="1:4">
      <c r="A38" s="27" t="s">
        <v>197</v>
      </c>
      <c r="B38" s="28"/>
      <c r="C38" s="28"/>
      <c r="D38" s="29"/>
    </row>
  </sheetData>
  <mergeCells count="2">
    <mergeCell ref="A2:D2"/>
    <mergeCell ref="A38:D38"/>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zoomScale="130" zoomScaleNormal="130" workbookViewId="0">
      <selection activeCell="A5" sqref="A5:B5"/>
    </sheetView>
  </sheetViews>
  <sheetFormatPr defaultColWidth="9" defaultRowHeight="16.5" outlineLevelCol="3"/>
  <cols>
    <col min="2" max="2" width="26.5416666666667" customWidth="1"/>
    <col min="3" max="3" width="35" customWidth="1"/>
  </cols>
  <sheetData>
    <row r="1" spans="1:4">
      <c r="A1" s="1" t="s">
        <v>198</v>
      </c>
      <c r="B1" s="2"/>
      <c r="C1" s="2"/>
      <c r="D1" s="2"/>
    </row>
    <row r="2" ht="19.5" spans="1:4">
      <c r="A2" s="3" t="s">
        <v>199</v>
      </c>
      <c r="B2" s="4"/>
      <c r="C2" s="4"/>
      <c r="D2" s="4"/>
    </row>
    <row r="3" spans="1:4">
      <c r="A3" s="5"/>
      <c r="B3" s="5"/>
      <c r="C3" s="5"/>
      <c r="D3" s="6"/>
    </row>
    <row r="4" ht="20" customHeight="1" spans="1:4">
      <c r="A4" s="7" t="s">
        <v>3</v>
      </c>
      <c r="B4" s="7" t="s">
        <v>200</v>
      </c>
      <c r="C4" s="8" t="s">
        <v>201</v>
      </c>
      <c r="D4" s="9" t="s">
        <v>17</v>
      </c>
    </row>
    <row r="5" ht="20" customHeight="1" spans="1:4">
      <c r="A5" s="10" t="s">
        <v>18</v>
      </c>
      <c r="B5" s="10"/>
      <c r="C5" s="11">
        <f>SUM(C6:C10)</f>
        <v>21.05</v>
      </c>
      <c r="D5" s="12"/>
    </row>
    <row r="6" ht="20" customHeight="1" spans="1:4">
      <c r="A6" s="13">
        <v>1</v>
      </c>
      <c r="B6" s="14" t="s">
        <v>73</v>
      </c>
      <c r="C6" s="15">
        <f>8.11*21.05/35.55</f>
        <v>4.80212376933896</v>
      </c>
      <c r="D6" s="12"/>
    </row>
    <row r="7" ht="20" customHeight="1" spans="1:4">
      <c r="A7" s="13">
        <v>2</v>
      </c>
      <c r="B7" s="16" t="s">
        <v>31</v>
      </c>
      <c r="C7" s="15">
        <f>7.4*21.05/35.55</f>
        <v>4.3817158931083</v>
      </c>
      <c r="D7" s="12"/>
    </row>
    <row r="8" ht="20" customHeight="1" spans="1:4">
      <c r="A8" s="13">
        <v>3</v>
      </c>
      <c r="B8" s="14" t="s">
        <v>84</v>
      </c>
      <c r="C8" s="15">
        <f>5.35*21.05/35.55</f>
        <v>3.16786216596343</v>
      </c>
      <c r="D8" s="12"/>
    </row>
    <row r="9" ht="20" customHeight="1" spans="1:4">
      <c r="A9" s="13">
        <v>4</v>
      </c>
      <c r="B9" s="17" t="s">
        <v>89</v>
      </c>
      <c r="C9" s="15">
        <f>6.86*21.05/35.55</f>
        <v>4.06196905766526</v>
      </c>
      <c r="D9" s="12"/>
    </row>
    <row r="10" ht="20" customHeight="1" spans="1:4">
      <c r="A10" s="13">
        <v>5</v>
      </c>
      <c r="B10" s="14" t="s">
        <v>94</v>
      </c>
      <c r="C10" s="15">
        <f>7.83*21.05/35.55</f>
        <v>4.63632911392405</v>
      </c>
      <c r="D10" s="12"/>
    </row>
    <row r="11" ht="20" customHeight="1"/>
    <row r="12" ht="20" customHeight="1"/>
    <row r="13" ht="20" customHeight="1"/>
    <row r="14" ht="20" customHeight="1"/>
    <row r="15" ht="20" customHeight="1"/>
  </sheetData>
  <mergeCells count="2">
    <mergeCell ref="A2:D2"/>
    <mergeCell ref="A5:B5"/>
  </mergeCells>
  <conditionalFormatting sqref="B1:B5">
    <cfRule type="duplicateValues" dxfId="0" priority="1"/>
  </conditionalFormatting>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附件1</vt:lpstr>
      <vt:lpstr>附件2</vt:lpstr>
      <vt:lpstr>附件3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贺浩</cp:lastModifiedBy>
  <dcterms:created xsi:type="dcterms:W3CDTF">2018-06-28T19:28:00Z</dcterms:created>
  <dcterms:modified xsi:type="dcterms:W3CDTF">2026-09-03T14:32:38Z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EC684DBDC061F67CBDEC3C6A846654C6_43</vt:lpwstr>
  </property>
  <property fmtid="{D5CDD505-2E9C-101B-9397-08002B2CF9AE}" pid="4" name="CalculationRule">
    <vt:i4>0</vt:i4>
  </property>
</Properties>
</file>