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activeTab="2"/>
  </bookViews>
  <sheets>
    <sheet name="附件1—1" sheetId="11" r:id="rId1"/>
    <sheet name="附件1—2" sheetId="3" r:id="rId2"/>
    <sheet name="附件1—3" sheetId="1" r:id="rId3"/>
    <sheet name="附件1—4" sheetId="12" r:id="rId4"/>
    <sheet name="附件1—5" sheetId="4" r:id="rId5"/>
  </sheets>
  <definedNames>
    <definedName name="_xlnm._FilterDatabase" localSheetId="0" hidden="1">附件1—1!$A$4:$N$8</definedName>
    <definedName name="_xlnm._FilterDatabase" localSheetId="1" hidden="1">附件1—2!$A$4:$O$37</definedName>
    <definedName name="_xlnm._FilterDatabase" localSheetId="4" hidden="1">附件1—5!$A$4:$I$16</definedName>
    <definedName name="_xlnm._FilterDatabase" localSheetId="2" hidden="1">附件1—3!$A$4:$O$136</definedName>
    <definedName name="_xlnm.Print_Titles" localSheetId="0">附件1—1!$4:$4</definedName>
    <definedName name="_xlnm.Print_Titles" localSheetId="1">附件1—2!$4:$4</definedName>
    <definedName name="_xlnm.Print_Titles" localSheetId="2">附件1—3!$4:$4</definedName>
    <definedName name="_xlnm.Print_Titles" localSheetId="4">附件1—5!$4:$4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<sst xmlns="http://schemas.openxmlformats.org/spreadsheetml/2006/main" count="1635" uniqueCount="923">
  <si>
    <r>
      <rPr>
        <sz val="16"/>
        <color theme="1"/>
        <rFont val="方正黑体_GBK"/>
        <charset val="134"/>
      </rPr>
      <t>附件</t>
    </r>
    <r>
      <rPr>
        <sz val="16"/>
        <color theme="1"/>
        <rFont val="Times New Roman"/>
        <charset val="134"/>
      </rPr>
      <t>1—1</t>
    </r>
  </si>
  <si>
    <r>
      <rPr>
        <sz val="22"/>
        <rFont val="方正小标宋_GBK"/>
        <charset val="134"/>
      </rPr>
      <t>云阳县</t>
    </r>
    <r>
      <rPr>
        <sz val="22"/>
        <rFont val="Times New Roman"/>
        <charset val="134"/>
      </rPr>
      <t>2024</t>
    </r>
    <r>
      <rPr>
        <sz val="22"/>
        <rFont val="方正小标宋_GBK"/>
        <charset val="134"/>
      </rPr>
      <t>年度产业发展项目建设任务汇总表（五指印江田园综合体）</t>
    </r>
  </si>
  <si>
    <t>单位：万元</t>
  </si>
  <si>
    <t>序号</t>
  </si>
  <si>
    <t>项目名称</t>
  </si>
  <si>
    <t>项目业主</t>
  </si>
  <si>
    <t>责任主体</t>
  </si>
  <si>
    <t>建设性质</t>
  </si>
  <si>
    <t>建设年限</t>
  </si>
  <si>
    <t>建设
地点</t>
  </si>
  <si>
    <t>总投资</t>
  </si>
  <si>
    <t>建设内容</t>
  </si>
  <si>
    <t>财政资金</t>
  </si>
  <si>
    <t>财政资金补助环节及标准</t>
  </si>
  <si>
    <t>绩效目标</t>
  </si>
  <si>
    <t>监管科室</t>
  </si>
  <si>
    <t>备注</t>
  </si>
  <si>
    <t>合计</t>
  </si>
  <si>
    <t>云阳县2024年人和街道五指印江田园综合体产业建设项目</t>
  </si>
  <si>
    <t>人和街道办事处</t>
  </si>
  <si>
    <t>新建</t>
  </si>
  <si>
    <t>2024年</t>
  </si>
  <si>
    <t>人和街道晒经村、凤岭村</t>
  </si>
  <si>
    <t>主要用于建设农业产业基地、农产品加工、农产品产地冷库等产业发展。</t>
  </si>
  <si>
    <t>农业产业基地建设按照云农发〔2021〕34号文件进行补助，新建农产品加工厂房按照350元/平方米进行补助，农产品加工设备按照审定价格50%补助，新建节能型机械冷库按照560元/立方米进行补助。</t>
  </si>
  <si>
    <t>通过建设农业产业基地、农产品加工、农产品产地冷库，建成田园综合体1个，带动脱贫户30人以上。</t>
  </si>
  <si>
    <t>发展规划科</t>
  </si>
  <si>
    <t>云阳县2024年巴阳镇五指印江田园综合体产业建设项目</t>
  </si>
  <si>
    <t>巴阳镇人民政府</t>
  </si>
  <si>
    <t>巴阳镇巴阳村、阳坪村、官塘村、永利村和望丰村</t>
  </si>
  <si>
    <t>通过建设农业产业基地、农产品加工、农产品产地冷库，建成田园综合体1个，带动脱贫户40人以上。</t>
  </si>
  <si>
    <t>云阳县2024年巴阳镇望丰村蛋鸡养殖加工项目</t>
  </si>
  <si>
    <t>云阳县农高广惠农业投资发展有限公司</t>
  </si>
  <si>
    <t>巴阳镇望丰村</t>
  </si>
  <si>
    <t>1.引进国内先进智能化、自动化养殖设备1套，主要包括棚架系统、中央鸡蛋系统、层叠式鸡笼笼体、清粪带、L65笼体支架、热浸锌采食槽、层叠式料机机体（含钢丝绳）、报警系统、喂料控制、清粪控制、集蛋控制、通风控制等；
2.新建标准化鸡舍2栋3400平方米,配套建设、围网、照明、监控、等附属设施。</t>
  </si>
  <si>
    <t>引进国内先进智能化、自动化养殖设备1套，主要用于购置安装蛋鸡生产智能化系统的棚架系统、中央鸡蛋系统、层叠式鸡笼笼体、清粪带、L65笼体支架、热浸锌采食槽、层叠式料机机体（含钢丝绳）、报警系统、喂料控制、清粪控制、集蛋控制、通风控制等配套设施设备。</t>
  </si>
  <si>
    <t>通过购置鸡蛋生产加工相关设备设施，可年产鸡蛋3500万枚，年产值2900万元；为当地农户提供5个固定就业岗位，户均增收3万元，提供季节性岗位20人以上参与项目建设、后期运营，促进农户增收100万元以上。</t>
  </si>
  <si>
    <t>畜牧发展中心</t>
  </si>
  <si>
    <r>
      <rPr>
        <sz val="16"/>
        <rFont val="方正黑体_GBK"/>
        <charset val="134"/>
      </rPr>
      <t>附件</t>
    </r>
    <r>
      <rPr>
        <sz val="16"/>
        <rFont val="Times New Roman"/>
        <charset val="134"/>
      </rPr>
      <t>1—2</t>
    </r>
  </si>
  <si>
    <r>
      <rPr>
        <sz val="22"/>
        <rFont val="方正小标宋_GBK"/>
        <charset val="134"/>
      </rPr>
      <t>云阳县</t>
    </r>
    <r>
      <rPr>
        <sz val="22"/>
        <rFont val="Times New Roman"/>
        <charset val="134"/>
      </rPr>
      <t>2024</t>
    </r>
    <r>
      <rPr>
        <sz val="22"/>
        <rFont val="方正小标宋_GBK"/>
        <charset val="134"/>
      </rPr>
      <t>年度产业发展项目建设任务汇总表（清水土家族乡、泥溪镇）</t>
    </r>
  </si>
  <si>
    <t>牵头监管科室</t>
  </si>
  <si>
    <t>配合科室</t>
  </si>
  <si>
    <t>一、清水土家族乡</t>
  </si>
  <si>
    <t>1. 基地建设</t>
  </si>
  <si>
    <t>云阳县2024年清水土家族乡辣椒产业发展项目</t>
  </si>
  <si>
    <t>清水土家族乡人民政府</t>
  </si>
  <si>
    <t>清水土家族乡</t>
  </si>
  <si>
    <t>培育辣椒苗，在龙洞、大堰、清水等村发展辣椒400亩。</t>
  </si>
  <si>
    <t>财政补助资金20万元，按500元/亩对种苗及生产物资进行补助。</t>
  </si>
  <si>
    <t>通过该项目的实施，以龙洞村标准辣椒园及其拟建的辣椒加工厂为核心，带头示范带动全乡发展辣椒400亩，带动全乡农户30户以上种植辣椒积极性，户均增收3000元以上。</t>
  </si>
  <si>
    <t>农业技术服务中心</t>
  </si>
  <si>
    <t>云阳县2024年清水土家族乡磁溪村石菖蒲发展项目</t>
  </si>
  <si>
    <t>云阳县清水土家族乡磁溪村经济联合社</t>
  </si>
  <si>
    <t>清水土家族乡磁溪村</t>
  </si>
  <si>
    <t>发展石菖蒲125亩。</t>
  </si>
  <si>
    <t>每亩按800元进行补助。</t>
  </si>
  <si>
    <t>通过该项目的实施，以2023年建成的药材加工厂为依托，带动周边农户种植药材125亩，带动农户30户以上，两年生长期后可户均增收3000元以上。</t>
  </si>
  <si>
    <t>云阳县2024年清水土家族乡大堰村跑山鸡养殖场项目</t>
  </si>
  <si>
    <t>云阳县桑叶派养殖场</t>
  </si>
  <si>
    <t>清水土家族乡大堰村</t>
  </si>
  <si>
    <r>
      <rPr>
        <sz val="10"/>
        <rFont val="宋体"/>
        <charset val="134"/>
      </rPr>
      <t>购买鸡苗2000只，完善围挡4km以上、圈舍及仓库100</t>
    </r>
    <r>
      <rPr>
        <sz val="10"/>
        <rFont val="SimSun"/>
        <charset val="134"/>
      </rPr>
      <t>㎡</t>
    </r>
    <r>
      <rPr>
        <sz val="10"/>
        <rFont val="宋体"/>
        <charset val="134"/>
      </rPr>
      <t>以上等相关设施。</t>
    </r>
  </si>
  <si>
    <t>财政补助资金10万元；其中鸡苗按15元/只补助；围挡按50元/m补助、圈舍及仓库按500元/㎡补助。</t>
  </si>
  <si>
    <t>通过该项目的实施，能稳定带动就业2人以上，企业增收5万元以上。</t>
  </si>
  <si>
    <t>云阳县2024年清水土家族乡竹台村林下种植淫羊藿及基础设施配套项目</t>
  </si>
  <si>
    <t>重庆林欣农业开发有限公司</t>
  </si>
  <si>
    <t>清水土家族乡竹台村</t>
  </si>
  <si>
    <t>林下种植淫羊藿60亩，配套完善产业园区排水沟700m、生产便道1km、堰塘整治1口等基础设施。</t>
  </si>
  <si>
    <t>财政补助资金50万元，其中60亩淫羊藿按1600元/亩进行补助，生产便道按14.4万元/km补助，山坪塘按5万元/口补助，新建排水沟按300元/m补助。</t>
  </si>
  <si>
    <t>通过该项目的实施，能新增中药材种植60亩，群众可通过土地流转及务工增收，带动周边群众20户以上，户均增收2000元以上。</t>
  </si>
  <si>
    <t>农田建设科</t>
  </si>
  <si>
    <t>2. 加工流通</t>
  </si>
  <si>
    <t>云阳县2024年清水土家族乡龙洞村辣椒加工厂建设项目</t>
  </si>
  <si>
    <t>云阳县清水土家族乡龙洞村经济联合社</t>
  </si>
  <si>
    <t>清水土家族乡龙洞村</t>
  </si>
  <si>
    <t>新建辣椒加工厂900平方米以上，完善厂房基础设施，购置相关设备。</t>
  </si>
  <si>
    <t>财政补助资金70万元用于新建辣椒加工厂，完善相关设施设备。</t>
  </si>
  <si>
    <t>通过该项目的实施，建成后村集体经济形成资产，年增收≥1万元；辣椒加工厂运营后可为全乡辣椒加工提供保障，运营单位可代加工和保底回收辣椒，降低农户种植风险，带动辣椒种植户增收，提供稳定带动就业岗位2个以上，带动周边农户辣椒种植30户以上。</t>
  </si>
  <si>
    <t>云阳县2024年清水土家族乡大堰村龙缸好嘎婆食品加工厂建设项目</t>
  </si>
  <si>
    <t>云阳县龙缸好嘎婆食品有限公司</t>
  </si>
  <si>
    <t>购置高压锅炉等食品加工设施设备5套以上。</t>
  </si>
  <si>
    <t>财政补助资金25万元，对厂房购置高压锅炉、全自动风干机等食品加工设施设备进行补助。</t>
  </si>
  <si>
    <t>通过该项目的实施，能提供稳定就业岗位3个以上，实施主体年产值50万元以上。</t>
  </si>
  <si>
    <t>3.农产品品牌打造及展示展销</t>
  </si>
  <si>
    <t>云阳县2024年清水土家族乡农特产品提档升级项目</t>
  </si>
  <si>
    <t>通过农特产品外包装设计制作、生产过程拍摄及视频制作宣传等方式，对清水乡腊制品、纯手工粉条、蔬果等农特产品进一步提高农特产品附加值及知名度，扩宽销售渠道。</t>
  </si>
  <si>
    <t>财政资金40万元用于全乡农特产品外包装设计及制作、产品宣传、营销等。其中包装设计及制作30万元，产品宣传营销10万元。</t>
  </si>
  <si>
    <t>通过该项目的实施，能对清水土家族乡农特产品解决宣传、营销方式短缺的问题，进一步解决农特产品滞销问题，带动农户及企业10家以上。</t>
  </si>
  <si>
    <t>农产品质量监管科</t>
  </si>
  <si>
    <t>云阳县2024年清水土家族乡农旅融合产业提升二期项目</t>
  </si>
  <si>
    <t>续建</t>
  </si>
  <si>
    <t>清水土家族乡岐山村、大堰村</t>
  </si>
  <si>
    <t>以草原地产为节点新建农特产品展销区，补齐草场避暑旅游产业农贸市场功能；以军民融合基地为核心，对大堰核桃树居民点至哈格咋居民点沿线重要节点进行农房改造升级、完善避暑旅游产业配套设施、艾草补植及采摘体验等。</t>
  </si>
  <si>
    <t>申请财政补助307万元，其中主要用于以草原地产为节点新建农特产品展销区20万元，补齐草场避暑旅游产业农贸市场功能；以军民融合基地为核心，对大堰核桃树居民点至哈格咋居民点沿线重要节点进行农房改造升级、完善避暑旅游产业配套设施、艾草补植及采摘体验等287万元。</t>
  </si>
  <si>
    <t>通过对该项目的实施，能丰富以军民融合基地为核心的民宿、餐饮等业态，带动周边农户50户以上，户均增收3000元以上；搭建草原避暑旅游游客2000人以上及周边20户以上农户及商户蔬菜及农特产品交易平台；通过艾草补助打造游客采摘体验，提升游客体验感。</t>
  </si>
  <si>
    <t>云阳县2024年清水土家族乡岐山村腊肉加工厂品牌打造项目</t>
  </si>
  <si>
    <t>云阳县伍大姐食品加工厂</t>
  </si>
  <si>
    <t>清水土家族乡岐山村</t>
  </si>
  <si>
    <t>新建腊制产品展示展销房35平方米以上，完善相关设施设备，硬化入厂道路50m。</t>
  </si>
  <si>
    <t>财政补助资金28万元，对新建腊制产品展销房，完善相关设施设备，硬化入厂道路50m等品牌提升进行补助；其中入厂道路按200元/m计算，展示展销房按20万元计算；相关设施设备按7万元计算。</t>
  </si>
  <si>
    <t>通过该项目的实施，能改善腊肉加工厂提供生产运输条件，提升腊肉品牌效益，扩宽销售渠道。</t>
  </si>
  <si>
    <t>云阳县2024年清水土家族乡村级农特产品电商项目</t>
  </si>
  <si>
    <t>改建</t>
  </si>
  <si>
    <t>清水土家族乡盐坝村、桐麻村</t>
  </si>
  <si>
    <t>配套完善盐坝村、桐麻村直播设施设备及农特产品展销平台等设施。</t>
  </si>
  <si>
    <t>财政补助资金85万元，对展销平台、直播设施设备等进行补助。</t>
  </si>
  <si>
    <t>通过配套盐坝村、桐麻村直播设施设备及农特产品展销平台等设施，建立村级电商平台销售渠道，村级产业指导员通过平台代销代购为群众销售农特产品。</t>
  </si>
  <si>
    <t>科教信息科</t>
  </si>
  <si>
    <t>4.基础设施建设</t>
  </si>
  <si>
    <t>云阳县2024年清水土家族乡产业路配套项目</t>
  </si>
  <si>
    <t>清水土家族乡火埠村、庙湾村、七里村等村</t>
  </si>
  <si>
    <t>配套建设火埠中药材产业园区、七里油稻园等园区产业道路8km以上。</t>
  </si>
  <si>
    <t>财政补助资金80万元配套建设园区产业道路建设；每公里按10万元配套。</t>
  </si>
  <si>
    <t>通过配套建设项目的实施，方便周边群众出行，为产业园提高生产效率，降低运输成本，增加群众满意度。</t>
  </si>
  <si>
    <t>云阳县2024年清水土家族乡产业园区基础设施提升项目</t>
  </si>
  <si>
    <t>清水土家族乡龙洞村、清水村等村</t>
  </si>
  <si>
    <t>新建20cm厚C25混凝土面层产业路2.1km（宽3-3.5m），10cm厚C15耕作便道1.5km（宽1-1.5m）；新建排水沟2km，整治渠堰3km，整治山坪塘2口，配套管网3km及安防护栏设施，配套完善建兴村蔬菜基地、盐坝村粉条加工厂、清水村小茴香、庙湾柑橘园等9个产业园区基础设施。</t>
  </si>
  <si>
    <t>财政补助资金230万元，产业路按50万元/km计算、耕作便道按15万元/公里计算、新建排水沟按300元/m计算、整治渠堰按65元/m计算、整治山坪塘按5万/口计算，配套完善产业园区基础设施等13万元。</t>
  </si>
  <si>
    <t>通过该项目的实施，能为建兴村蔬菜基地、龙洞辣椒园、火埠淫羊藿种植园、七里村油稻园等9个产业园区2000余亩农田灌溉、排涝、抗旱以及生产物资运输降低运营成本，切实增加群众满意度和获得感。</t>
  </si>
  <si>
    <t>云阳县2024年清水土家族乡撂荒地整治项目</t>
  </si>
  <si>
    <t>清水土家族乡清水乡14个村</t>
  </si>
  <si>
    <t>通过土地整治对清水辖区14个村能发挥耕种效益的300余亩耕地进行复耕复种。</t>
  </si>
  <si>
    <t>财政补助资金45万元，按1500元/亩进行补助</t>
  </si>
  <si>
    <t>通过撂荒地整治，增加耕种面积300余亩，受益农户100户以上。</t>
  </si>
  <si>
    <t>二、泥溪镇</t>
  </si>
  <si>
    <t>1.基地建设</t>
  </si>
  <si>
    <t>云阳县2024年泥溪镇胜利村蔬菜基地建设项目</t>
  </si>
  <si>
    <t>云阳县南山峡黑木耳种植专业合作社</t>
  </si>
  <si>
    <t>泥溪镇人民政府</t>
  </si>
  <si>
    <t>泥溪镇胜利村</t>
  </si>
  <si>
    <t>流转土地11亩，建设蔬菜大棚4800平方米，蔬菜大棚内安装喷淋系统。</t>
  </si>
  <si>
    <t>大棚按30元/平方米补助，新建喷淋系统按0.88万元补助。</t>
  </si>
  <si>
    <t>通过建设蔬菜基地，带动6人务工增收2万元。年增加蔬菜供应20吨以上。</t>
  </si>
  <si>
    <t>云阳县2024年泥溪镇柑橘管护项目</t>
  </si>
  <si>
    <t>喷香（重庆）农业开发有限公司等7家业主</t>
  </si>
  <si>
    <t>泥溪镇桐林社区、胜利、联坪村</t>
  </si>
  <si>
    <t>管护高接换种柑橘1275亩一年。</t>
  </si>
  <si>
    <t>按200元/亩对生产物资补助。</t>
  </si>
  <si>
    <t>通过管护高接换种柑橘，带动30人务工增收15万元。</t>
  </si>
  <si>
    <t>果品产业发展中心</t>
  </si>
  <si>
    <t>云阳县2024年泥溪镇协合村中药材管护项目</t>
  </si>
  <si>
    <t>云阳县泥溪镇协合村经济联合社等7家经济联合社</t>
  </si>
  <si>
    <t>泥溪镇协合村</t>
  </si>
  <si>
    <t>管护中药材（乌梅、枸杞）2528亩一年。</t>
  </si>
  <si>
    <t>通过管护中药材（乌梅、枸杞）2528亩一年，带动50人劳务增收20万元。</t>
  </si>
  <si>
    <t>果品产业发展中心
农业技术服务中心</t>
  </si>
  <si>
    <t>云阳县2024年泥溪镇撂荒地复种项目</t>
  </si>
  <si>
    <t>云阳县泥溪镇石蛋村等10个村（社区）经济联合社</t>
  </si>
  <si>
    <t>泥溪镇石缸等10个村社区</t>
  </si>
  <si>
    <t>耕地复耕后种植粮油蔬菜538亩。</t>
  </si>
  <si>
    <t>按400元/亩对耕地复耕后种植粮油蔬菜补贴。</t>
  </si>
  <si>
    <t>通过对耕地复耕后种植粮油蔬菜补贴，带动10人务工增收3万元。</t>
  </si>
  <si>
    <t>云阳县2024年泥溪镇食用菌种植项目</t>
  </si>
  <si>
    <t>泥溪镇</t>
  </si>
  <si>
    <t>种植椴木黑木耳3万椴，种植袋装黑木耳2.8万袋，种植袋装香菇30万袋。</t>
  </si>
  <si>
    <t>种植椴木黑木耳3万椴，按7元/椴补助，合计：21万元。种植袋装黑木耳2.8万袋，按2.5元/袋补助，合计7万元。种植袋装香菇30万袋，按0.5元/袋补助，合计15万元。共计43万元。</t>
  </si>
  <si>
    <t>通过发展黑木耳、香菇产业，带动20人劳务增收5万元。年产黑木耳8000斤、香菇36万斤以上，产值达160万元以上。</t>
  </si>
  <si>
    <t>2.加工流通</t>
  </si>
  <si>
    <t>云阳县2024年泥溪镇协合村农产品产地冷藏保鲜设施</t>
  </si>
  <si>
    <t>云阳县木句木己中药材种植专业合作社</t>
  </si>
  <si>
    <t>新建气调库50立方米，用于冷藏南方枸杞。</t>
  </si>
  <si>
    <t>按640元/立方米对气调库补助。</t>
  </si>
  <si>
    <t>通过新建农产品产地冷藏保鲜库，带动10人劳务增收5万元。</t>
  </si>
  <si>
    <t>云阳县2024年泥溪镇乌梅初加工项目</t>
  </si>
  <si>
    <t>云阳县泥溪镇协合村等5个经济联合社</t>
  </si>
  <si>
    <t>泥溪镇协合村、石蛋村、鱼鳞村、桐林社区、长柏村</t>
  </si>
  <si>
    <t>新建乌梅加工厂房70平方米，购买电烘干机器5台等乌梅初加工设备设施。</t>
  </si>
  <si>
    <t>财政补助资金35万元用于购买乌梅烘干机等设备设施。</t>
  </si>
  <si>
    <t>通过新建乌梅加工厂，带动10人劳务增收3万元。</t>
  </si>
  <si>
    <t>云阳县2024年泥溪镇石缸村融合园柑橘洗选加工项目</t>
  </si>
  <si>
    <t>喷香（重庆）农业开发有限公司</t>
  </si>
  <si>
    <t>泥溪镇石缸村</t>
  </si>
  <si>
    <t>利用融合园厂房，购高性能单通道电子分选线（洗选设备设施）一套，柑橘周转筐3000个。</t>
  </si>
  <si>
    <t>财政补助资金30万元用于购置柑橘电子洗选设备设施等。</t>
  </si>
  <si>
    <t>通过项目实施，建成柑橘洗选加工厂1个，带动5人劳务增收2万元。</t>
  </si>
  <si>
    <t>3.基础设施建设</t>
  </si>
  <si>
    <t>云阳县2024年泥溪镇协合村粮油基地建设项目</t>
  </si>
  <si>
    <t>云阳县泥溪镇协合村经济联合社</t>
  </si>
  <si>
    <t>农田小改大，坡改梯100亩，整修原土渠堰2公里，新修田间机耕道2公里。</t>
  </si>
  <si>
    <t>财政补助资金58.74万元用于粮油基地建设。</t>
  </si>
  <si>
    <t>通过项目实施，新增粮油产量5吨，带动8人劳务增收1.5万元。</t>
  </si>
  <si>
    <t>云阳县2024年泥溪镇桐林社区粮油基地建设项目</t>
  </si>
  <si>
    <t>云阳县泥溪镇桐林社区经济联合社</t>
  </si>
  <si>
    <t>泥溪镇桐林社区</t>
  </si>
  <si>
    <t>农田小改大，坡改梯50亩，整修渠堰200米，新修田间机耕道300米。</t>
  </si>
  <si>
    <t>财政补助资金17.2万元用于粮油基地建设。</t>
  </si>
  <si>
    <t>通过项目实施，新增粮油产量3吨，带动3人劳务增收1万元。</t>
  </si>
  <si>
    <r>
      <rPr>
        <sz val="16"/>
        <rFont val="方正黑体_GBK"/>
        <charset val="134"/>
      </rPr>
      <t>附件</t>
    </r>
    <r>
      <rPr>
        <sz val="16"/>
        <rFont val="Times New Roman"/>
        <charset val="134"/>
      </rPr>
      <t>1—3</t>
    </r>
  </si>
  <si>
    <r>
      <rPr>
        <sz val="22"/>
        <rFont val="方正小标宋_GBK"/>
        <charset val="134"/>
      </rPr>
      <t>云阳县</t>
    </r>
    <r>
      <rPr>
        <sz val="22"/>
        <rFont val="Times New Roman"/>
        <charset val="134"/>
      </rPr>
      <t>2024</t>
    </r>
    <r>
      <rPr>
        <sz val="22"/>
        <rFont val="方正小标宋_GBK"/>
        <charset val="134"/>
      </rPr>
      <t>年度产业发展项目建设任务汇总表（其他乡镇）</t>
    </r>
  </si>
  <si>
    <t>一、粮油产业链</t>
  </si>
  <si>
    <t>云阳县2024年宝坪镇粮油产业提升项目</t>
  </si>
  <si>
    <t>云阳县石海坝红高粱种植专业合作社</t>
  </si>
  <si>
    <t>宝坪镇人民政府</t>
  </si>
  <si>
    <t>宝坪镇凤凰、江南、水磨等14个村（社区）</t>
  </si>
  <si>
    <t>购买红缨子系列高粱种子5000公斤，落实高粱种植10000亩。</t>
  </si>
  <si>
    <t>购买红缨子系列高粱种子5000公斤，按每公斤补助种子28元，财政补助资金14万元。</t>
  </si>
  <si>
    <t>通过该项目的实施，可巩固本镇10000亩高粱生产，带动850户农户种植高粱，户均收入可达到5000元以上，同时带动粮食酒产业的发展。</t>
  </si>
  <si>
    <t>云阳县2024年蔈草镇丰乐村粮油烘干、储存项目</t>
  </si>
  <si>
    <t>云阳县民享玉米种植专业合作社</t>
  </si>
  <si>
    <t>蔈草镇人民政府</t>
  </si>
  <si>
    <t>蔈草镇丰乐村</t>
  </si>
  <si>
    <t>建设烘干生产线1条、晾晒场500平方米、储存房500平方米。</t>
  </si>
  <si>
    <t>烘干生产线10万元一条、晾晒场200元/平方米、储存房350元/平方米进行补助。</t>
  </si>
  <si>
    <t>建成后能解决丰乐村300亩大豆、玉米、油菜等农作物无处晾晒、堆放等问题。可以降低生产成本3万元/年。</t>
  </si>
  <si>
    <t>云阳县2024年路阳镇大米加工厂建设项目</t>
  </si>
  <si>
    <t>重庆渝米愉香农业开发有限公司</t>
  </si>
  <si>
    <t>路阳镇人民政府</t>
  </si>
  <si>
    <t>路阳镇</t>
  </si>
  <si>
    <t>新建大米加工厂房1000平方米；购入安装日产60吨大米加工生产线一条；购入20T烘干机2台。</t>
  </si>
  <si>
    <t>新建大米加工厂房按照350元/平方米补助，农产品加工机器设备按照50%补助。</t>
  </si>
  <si>
    <t>通过该项目的实施，预计年加工精米1000吨，路阳镇和双龙镇文龙片区常年种植水稻面积2万多亩，有1万余吨稻谷需要加工，为当地农户提供精细加工，延长产业链，提升产值链，带动优质水稻产业发展；解决约100户社员稻谷售卖问题，促进社员种植优质水稻增收，企业年纯收益达到30万元。</t>
  </si>
  <si>
    <t>云阳县2024年平安镇双花村粮食烘干房建设项目</t>
  </si>
  <si>
    <t>重庆金矿农业开发有限公司</t>
  </si>
  <si>
    <t>平安镇人民政府</t>
  </si>
  <si>
    <t>平安镇双花村</t>
  </si>
  <si>
    <t>1.新建粮食烘干房及相关生产设施800㎡，
2.购买烘干设备2套、震动流筛1套。</t>
  </si>
  <si>
    <t>新建粮食烘干房按照350元/平方米进行补助，购置烘干等设备按照50%补助。</t>
  </si>
  <si>
    <t>本项目实施后可带动农户60户，186人，其中脱贫户24户52人，发展粮食产业，预计实现每年户均增收1000元。</t>
  </si>
  <si>
    <t>云阳县2024年栖霞镇吉平村植物油厂提档升级项目</t>
  </si>
  <si>
    <t>云阳县有利农业开发有限公司</t>
  </si>
  <si>
    <t>栖霞镇人民政府</t>
  </si>
  <si>
    <t>栖霞镇吉平村9组</t>
  </si>
  <si>
    <t>1.新增一条自动化榨油生产线，包括榨油机YXZJ-125型、炒籽锅90型、2个上料机140-3m等；
2.新增一套精炼设备，包括滤油、脱臭、脱磷、脱色等；
3.厂房改建及设备安装，按照设备大小，对厂房内部结构优化；
4.基础配套设施，更换厂房老旧电缆、水管，以及地板硬化等。</t>
  </si>
  <si>
    <t>1.新增一条自动化榨油生产线，包括榨油机YXZJ-125型、炒籽锅90型、2个上料机140-3m等，18万；2.新增一套精炼设备，包括滤油、脱臭、脱磷、脱色等，45万；3.厂房改建及设备安装，按照设备大小，对厂房内部结构优化，10万；4.基础配套设施，更换厂房老旧电缆、水管，以及地板硬化等，10万。按照50%进行补助。</t>
  </si>
  <si>
    <t>通过该项目的实施，能够提升栖霞宫菜籽油的品质，提高市场竞争力，提升产油效率。能带动5户脱贫户就业，户均增收3000元以上。</t>
  </si>
  <si>
    <t>云阳县2024年后叶镇后叶社区红薯淀粉加工项目</t>
  </si>
  <si>
    <t>云阳县后叶镇后叶社区经济联合社</t>
  </si>
  <si>
    <t>后叶镇人民政府</t>
  </si>
  <si>
    <t>后叶镇后叶社区</t>
  </si>
  <si>
    <t>1.购买红薯淀粉精加工全自动生产线一条。
2.配套水电管网及储水池等设施设备。</t>
  </si>
  <si>
    <t>财政补助资金80万元用于农产品加工机器设备、配套水电管网及储水池等补助，其中加工机器设备按照50%补助。</t>
  </si>
  <si>
    <t>项目建成后，有效规范红薯淀粉加工生产，村集体年可增收3万元，可提供季节性就业固定岗位5个，岗位均增收0.7万元以上。</t>
  </si>
  <si>
    <t>二、 中药材产业链</t>
  </si>
  <si>
    <t>云阳县2024年红狮镇石宝村菊花种植基地项目</t>
  </si>
  <si>
    <t>云阳县杨家槽阳菊种植专业合作社</t>
  </si>
  <si>
    <t>红狮镇人民政府</t>
  </si>
  <si>
    <t>红狮镇石宝村</t>
  </si>
  <si>
    <t>发展种植菊花200亩。</t>
  </si>
  <si>
    <t>每亩补助500元。</t>
  </si>
  <si>
    <t>项目建成后，每年可产鲜菊花6万公斤，产值40万元以上，带动30人以上务工，增加务工收入8万元以上。</t>
  </si>
  <si>
    <t>云阳县2024年红狮镇水田村菊花种植基地项目</t>
  </si>
  <si>
    <t>云阳县惠群阳菊种植专业合作社</t>
  </si>
  <si>
    <t>红狮镇水田村</t>
  </si>
  <si>
    <t>发展种植菊花260亩。</t>
  </si>
  <si>
    <t>项目建成后，每年可产鲜菊花7.5万公斤，产值50万元以上，带动30人以上务工，增加务工收入10万元以上。</t>
  </si>
  <si>
    <t>云阳县2024年红狮镇永福村菊花种植基地项目</t>
  </si>
  <si>
    <t>云阳县永哲阳菊种植专业合作社</t>
  </si>
  <si>
    <t>红狮镇永福村</t>
  </si>
  <si>
    <t>发展种植菊花280亩。</t>
  </si>
  <si>
    <t>项目建成后，每年可产鲜菊花8万公斤，产值55万元以上，带动30人以上务工，增加务工收入10万元以上。</t>
  </si>
  <si>
    <t>云阳县2024年红狮镇宝丰村菊花种植基地项目</t>
  </si>
  <si>
    <t>云阳县和畅阳菊种植专业合作社</t>
  </si>
  <si>
    <t>红狮镇宝丰村</t>
  </si>
  <si>
    <t>云阳县2024年凤鸣镇紫苏种植项目</t>
  </si>
  <si>
    <t>云阳县凤鸣镇福禄村等经济联合社</t>
  </si>
  <si>
    <t>凤鸣镇人民政府</t>
  </si>
  <si>
    <t>凤鸣镇福禄村桂泉村陈园村</t>
  </si>
  <si>
    <t>在福禄村玉米地间种紫苏340亩（折合170亩）。
在桂泉村原黄蜀葵基地中间种紫苏60亩（折合30亩）。
在陈园村玉米地间种紫苏50亩（折合25亩）。</t>
  </si>
  <si>
    <t>按照400元/亩进行补助（其中：种子补助250元/亩，生产物资补助150元/亩）。</t>
  </si>
  <si>
    <t>项目建成后，可带动100户以上农户务工，户均增收2000元以上。</t>
  </si>
  <si>
    <t>云阳县2024年农坝镇云山村淫羊藿种植园项目</t>
  </si>
  <si>
    <t>云阳县丰瑞祥生态牧业有限公司</t>
  </si>
  <si>
    <t>农坝镇人民政府</t>
  </si>
  <si>
    <t>农坝镇云山村10组</t>
  </si>
  <si>
    <t>淫羊藿标准种植园林下300亩，折合150亩，并管护2年。</t>
  </si>
  <si>
    <t>财政补助资金用于种子（种苗）、整地、肥料农资等。第一年每亩补助1200元，第二年和第三年管护每年补助200元/亩。</t>
  </si>
  <si>
    <t>通过项目建设，年产值15万元以上，可带动周边10户群众发展中药材产业种植的积极性，实现户均增收2000元以上，其中脱贫户5户10余人。</t>
  </si>
  <si>
    <t>云阳县2024年农坝镇红梁村标准化中药材种植园建设项目</t>
  </si>
  <si>
    <t>云阳县翠琼翠林木种植专业合作社</t>
  </si>
  <si>
    <t>农坝镇红梁村</t>
  </si>
  <si>
    <t>新建中药材种植园200亩，其中淫羊藿100亩、黄精100亩。</t>
  </si>
  <si>
    <t>通过项目建设，预计年产值达10万元以上，可带动周边农户10人就近务工，增加收入，其中脱贫户4户8人，其余农户以土地入股进行分红提高收入，增加村集体经济联合社收入2.5万元。</t>
  </si>
  <si>
    <t>云阳县2024年南溪镇紫苏种植项目</t>
  </si>
  <si>
    <t>南溪镇人民政府</t>
  </si>
  <si>
    <t>南溪镇</t>
  </si>
  <si>
    <t>紫苏种植4000亩，与玉米（高粱）间作，折合2000亩。</t>
  </si>
  <si>
    <t>每亩补助400元（其中：种子补助250元/亩，生产物资补助150元/亩）。</t>
  </si>
  <si>
    <t>通过项目实施后可带动70余户务工增收，户均增收2000元以上。紫苏投产后可实现产值300万元以上。</t>
  </si>
  <si>
    <t>云阳县2024年堰坪镇高新村菊花加工烘干等设备提能升级项目</t>
  </si>
  <si>
    <t>云阳县鑫焘菊花种植股份合作社</t>
  </si>
  <si>
    <t>堰坪镇人民政府</t>
  </si>
  <si>
    <t>改扩建</t>
  </si>
  <si>
    <t>堰坪镇高新村</t>
  </si>
  <si>
    <t>扩建厂房200平方米，购置菊花环保用电烘干机及提菊花露2套。</t>
  </si>
  <si>
    <t>扩建厂房按照350元/平方米补助，机器设备按照50%补助。</t>
  </si>
  <si>
    <t>项目实施可有效延长菊花产业链，拓张新的菊花类产品，可新增带动当地就业10人，户均增收3000元以上；间接带动种植菊花农户300户以上，户均增收2000元以上。</t>
  </si>
  <si>
    <t>云阳县2024年江口镇双龙村药材加工厂项目</t>
  </si>
  <si>
    <t>云阳灵地农业发展有限公司</t>
  </si>
  <si>
    <t>江口镇人民政府</t>
  </si>
  <si>
    <t>江口镇双龙村</t>
  </si>
  <si>
    <t>场地平整及硬化2500平方米，建设钢结构厂房1000平方米，购专用烘干设备4套，购置封口机及其他机械设备1套。</t>
  </si>
  <si>
    <t>财政补助资金50万元用于购置农产品加工设备。</t>
  </si>
  <si>
    <t>通过该项目实施，带动10户脱贫户增收，户均增收2500元以上。</t>
  </si>
  <si>
    <t>云阳县2024年南溪镇金银村枳壳加工项目</t>
  </si>
  <si>
    <t>云阳县金顺农业开发有限公司</t>
  </si>
  <si>
    <t>南溪镇金银村</t>
  </si>
  <si>
    <t>新建厂房120平方米，购置烘干设备一套；烘房（车201材质 + 盘 304材质）等相关配套设施。</t>
  </si>
  <si>
    <t>新建厂房补助350元/平方米，计4.2万元；购置烘干补助7.8万元。</t>
  </si>
  <si>
    <t>通过该项目实施，带动周边农户务工增收，预计年产值10万元。</t>
  </si>
  <si>
    <t>云阳县2024年双龙镇六合村中药材初加工建设项目</t>
  </si>
  <si>
    <t>云阳县双龙镇六合村经济联合社</t>
  </si>
  <si>
    <t>双龙镇人民政府</t>
  </si>
  <si>
    <t>双龙镇六合村8组</t>
  </si>
  <si>
    <t>改造农村装置房为艾草等中药材加工厂房300平方米以上，配备风干设备一套。</t>
  </si>
  <si>
    <t>财政资金30万元用于改造中药材加工厂房，配套风干设备等。</t>
  </si>
  <si>
    <t>通过项目实施可带动全村中药材产业发展，同时延伸产业链，提高产值，每年增加村集体经济收入2万元以上。</t>
  </si>
  <si>
    <t>云阳县2024年农坝镇龙堰社区瑞森中药材加工厂</t>
  </si>
  <si>
    <t>云阳县瑞森农业开发有限公司</t>
  </si>
  <si>
    <t>农坝镇龙堰社区</t>
  </si>
  <si>
    <t>新建标准化中药材加工厂1200平方米。</t>
  </si>
  <si>
    <t>新建标准化中药材加工厂房按照350元/平方米进行补助。</t>
  </si>
  <si>
    <t>通过项目建设带动28户群众发展产业的积极性和务工就业，实现脱贫致富增收，户均增收3000元以上，其中脱贫户8户19人。</t>
  </si>
  <si>
    <t>云阳县2024年沙市镇富柿村中药材加工厂项目</t>
  </si>
  <si>
    <t>重庆市麦创中药材种植有限公司</t>
  </si>
  <si>
    <t>沙市镇人民政府</t>
  </si>
  <si>
    <t>沙市镇富柿村</t>
  </si>
  <si>
    <t>改建3000㎡闲置厂房，其中加工厂房2500㎡，堆场、干燥通风间500㎡。购买加工设备20余台，包括破碎机、包装机、分拣机等设备，购买农用运输车辆3台。</t>
  </si>
  <si>
    <t>农产品加工机器设备按照50%补助，改建加工厂房按照200元/平方米补助。</t>
  </si>
  <si>
    <t>1.经济效益。实现年产值2000万元以上，年税收40万元以上。
2.社会效益。一是可带动就业岗位10人以上，年均增收10000元；二是为当地提供产业分红。</t>
  </si>
  <si>
    <t>云阳县2024年外郎乡金竹沟社区虎杖加工厂房建设项目</t>
  </si>
  <si>
    <t>重庆樵夫农业发展有限责任公司</t>
  </si>
  <si>
    <t>外郎乡人民政府</t>
  </si>
  <si>
    <t>外郎乡金竹沟社区</t>
  </si>
  <si>
    <t>建设加工厂房2000㎡，购置干湿仪1台、烘干设备2台、往复切片机3台、洗药机3台、筛选机2台等生产设备。</t>
  </si>
  <si>
    <t>农产品加工机器设备按照50%补助，加工厂房按照350元/平方米补助。</t>
  </si>
  <si>
    <t>在厂房项目建成后，便于实现采收后尽快烘干加工，节约运输及加工成本。中药材虎杖的收获期为3年，3年采收后预计种植园年产值500万元以上。带动15户种植户户均增收3500元以上。</t>
  </si>
  <si>
    <t>云阳县2024年青龙街道复兴社区中药材智慧农业项目</t>
  </si>
  <si>
    <t>重庆云海百草农业科技有限公司</t>
  </si>
  <si>
    <t>青龙街道办事处</t>
  </si>
  <si>
    <t>青龙街道复兴社区</t>
  </si>
  <si>
    <t>新建并购买5G+智慧农业大数据平台软件1套；指挥中心控制及显示平台系统1套；土壤墒情监测+气象监测+监控系统4套；自动灌溉系统3套；云海五味中药材溯源体系建设5个；电力输送等。</t>
  </si>
  <si>
    <t>财政补助资金50万元用于购置智慧农业系统设备。</t>
  </si>
  <si>
    <t>项目建成，能够实现公司所有合作建设的中药材和菌类基地的气象、土壤温湿度进行实时监控，实现可视化目标，带动脱贫户5人以上。</t>
  </si>
  <si>
    <t>三、柑橘产业链</t>
  </si>
  <si>
    <t>云阳县2024年红狮镇咏梧社区柑橘园水肥一体化项目</t>
  </si>
  <si>
    <t>云阳县红狮镇咏梧社区经济联合社</t>
  </si>
  <si>
    <t>红狮镇咏梧社区</t>
  </si>
  <si>
    <t>柑橘提质增效560亩。建设水肥药一体化系统2套，其中每套含泵房1个30平方米以上，首部系统1套，田间管网覆盖560亩，实现系统打药施肥。配套灌溉设施，土地平整，管护等。</t>
  </si>
  <si>
    <t>安装水肥药一体化系统560亩，按800元/亩补助，财政补助44.8万元。</t>
  </si>
  <si>
    <t>1.节约人工成本30%以上；2.减少化肥农药施用量10%；3.群众满意度90%以上；4.每亩增产50公斤以上；5.带动受益农户23人增收，其中脱贫户5人。人均增收1000元以上。</t>
  </si>
  <si>
    <t>云阳县2024年红狮镇永福村果园水肥一体化项目</t>
  </si>
  <si>
    <t>云阳县金申源生态农业有限公司</t>
  </si>
  <si>
    <t>红狮镇永福村5、7组</t>
  </si>
  <si>
    <t>柑橘提质增效200亩。建设水肥药一体化系统1套，其中含泵房1个30平方米以上，首部系统1套，田间管网覆盖200亩，实现系统打药施肥。配套灌溉设施，土地平整，管护等。</t>
  </si>
  <si>
    <t>安装水肥药一体化系统200亩，按800元/亩补助，财政补助16万元。</t>
  </si>
  <si>
    <t>1.节约人工成本30%以上；2.减少化肥农药施用量10%；3.群众满意度90%以上；4.每亩增产50公斤以上；5.带动受益农户8人增收，其中脱贫户2人。人均增收1000元以上。</t>
  </si>
  <si>
    <t>云阳县2024年龙角镇军家村水肥药一体化建设项目</t>
  </si>
  <si>
    <t>云阳县奉云江玲柑橘种植有限公司</t>
  </si>
  <si>
    <t>龙角镇人民政府</t>
  </si>
  <si>
    <t>龙角镇军家村</t>
  </si>
  <si>
    <t>柑橘提质增效245亩。建设水肥药一体化系统1套，其中含泵房1个30平方米以上，首部系统1套，田间管网覆盖245亩，实现系统打药施肥。配套灌溉设施，土地平整，管护等。</t>
  </si>
  <si>
    <t>安装水肥药一体化系统245亩，按800元/亩补助，财政补助19.6万元。</t>
  </si>
  <si>
    <t>1.节约人工成本30%以上；2.减少化肥农药施用量10%；3.群众满意度90%以上；4.每亩增产50公斤以上；5.带动受益农户11人增收，其中脱贫户3人。人均增收1000元以上。</t>
  </si>
  <si>
    <t>云阳县2024年平安镇前面村柑橘园提质增效项目</t>
  </si>
  <si>
    <t>云阳县驷马农业发展有限公司</t>
  </si>
  <si>
    <t>平安镇前面村</t>
  </si>
  <si>
    <t>柑橘提质增效350亩。建设水肥药一体化系统2套，其中每套含泵房1个30平方米以上，首部系统1套，田间管网覆盖350亩，实现系统打药施肥。配套灌溉设施，土地平整，管护等。</t>
  </si>
  <si>
    <t>安装水肥药一体化系统350亩，按800元/亩补助，财政补助28万元。</t>
  </si>
  <si>
    <t>1.节约人工成本30%以上；2.减少化肥农药施用量10%；3.群众满意度90%以上；4.每亩增产50公斤以上；5.带动受益农户6人增收，其中脱贫户2人。人均增收1000元以上。</t>
  </si>
  <si>
    <t>云阳县2024年平安镇平安社区柑橘园提质增效项目</t>
  </si>
  <si>
    <t>重庆果秋农业发展有限公司</t>
  </si>
  <si>
    <t>平安镇平安社区</t>
  </si>
  <si>
    <t>柑橘提质增效100亩。建设水肥药一体化系统1套，其中含泵房1个30平方米以上，首部系统1套，田间管网覆盖100亩，实现系统打药施肥。配套灌溉设施，土地平整，管护等。</t>
  </si>
  <si>
    <t>安装水肥药一体化系统100亩，按800元/亩补助，财政补助8万元。</t>
  </si>
  <si>
    <t>1.节约人工成本30%以上；2.减少化肥农药施用量10%；3.群众满意度90%以上；4.每亩增产50公斤以上；5.带动受益农户10人增收，其中脱贫户2人。人均增收1000元以上。</t>
  </si>
  <si>
    <t>云阳县2024年平安镇红关村提质增效项目</t>
  </si>
  <si>
    <t>云阳县文言农业开发有限公司</t>
  </si>
  <si>
    <t>平安镇红关村</t>
  </si>
  <si>
    <t>柑橘提质增效180亩。建设水肥药一体化系统1套，其中含泵房1个30平方米以上，首部系统1套，田间管网覆盖180亩，实现系统打药施肥。配套灌溉设施，土地平整，管护等。</t>
  </si>
  <si>
    <t>安装水肥药一体化系统180亩，按800元/亩补助，财政补助14.4万元。</t>
  </si>
  <si>
    <t>云阳县2024年养鹿镇桐林村1组柑橘提质增效项目</t>
  </si>
  <si>
    <t>云阳县养鹿镇桐林村经济联合社</t>
  </si>
  <si>
    <t>养鹿镇人民政府</t>
  </si>
  <si>
    <t>养鹿镇桐林村1组</t>
  </si>
  <si>
    <t>柑橘提质增效255亩。建设水肥药一体化系统1套，其中含泵房1个30平方米以上，首部系统1套，田间管网覆盖255亩，实现系统打药施肥。配套灌溉设施，土地平整，管护等。</t>
  </si>
  <si>
    <t>安装水肥药一体化系统255亩，按800元/亩补助，财政补助20.4万元。</t>
  </si>
  <si>
    <t>云阳县2024年养鹿镇青杠村龚家坡柑橘提质增效项目</t>
  </si>
  <si>
    <t>云阳养鹿镇县青杠村经济联合社</t>
  </si>
  <si>
    <t>养鹿镇青杠村6组</t>
  </si>
  <si>
    <t>柑橘提质增效250亩。建设水肥药一体化系统1套，其中含泵房1个30平方米以上，首部系统1套，田间管网覆盖250亩，实现系统打药施肥。配套灌溉设施，土地平整，管护等。</t>
  </si>
  <si>
    <t>安装水肥药一体化系统250亩，按800元/亩补助，财政补助20万元。</t>
  </si>
  <si>
    <t>1.节约人工成本30%以上；2.减少化肥农药施用量10%；3.群众满意度90%以上；4.每亩增产50公斤以上；5.带动受益农户5人增收，其中脱贫户1人。人均增收1000元以上。</t>
  </si>
  <si>
    <t>云阳县2024年养鹿镇大同村华晏河柑橘提质增效项目</t>
  </si>
  <si>
    <t>云阳县养鹿镇大同村经济联合社</t>
  </si>
  <si>
    <t>养鹿镇大同村</t>
  </si>
  <si>
    <t>柑橘提质增效265亩。建设水肥药一体化系统1套，其中含泵房1个30平方米以上，首部系统1套，田间管网覆盖265亩，实现系统打药施肥。配套灌溉设施，土地平整，管护等。</t>
  </si>
  <si>
    <t>安装水肥药一体化系统265亩，按800元/亩补助，财政补助21.2万元。</t>
  </si>
  <si>
    <t>云阳县2024年养鹿镇小寨村8组柑橘提质增效项目</t>
  </si>
  <si>
    <t>云阳县养鹿镇小寨村经济联合社</t>
  </si>
  <si>
    <t>养鹿镇小寨村8组</t>
  </si>
  <si>
    <t>柑橘提质增效360亩。建设水肥药一体化系统2套，其中每套含泵房1个30平方米以上，首部系统1套，田间管网覆盖360亩，实现系统打药施肥。配套灌溉设施，土地平整，管护等。</t>
  </si>
  <si>
    <t>安装水肥药一体化系统360亩，按800元/亩补助，财政补助28.8万元。</t>
  </si>
  <si>
    <t>云阳县2024年云安镇毛坝村柑橘园提质增效项目</t>
  </si>
  <si>
    <t>重庆吴真琼果树种植专业合作社</t>
  </si>
  <si>
    <t>云安镇人民政府</t>
  </si>
  <si>
    <t>云安镇毛坝村8组</t>
  </si>
  <si>
    <t>云阳县2024年故陵镇故陵社区盈收柑橘园水肥一体化建设项目</t>
  </si>
  <si>
    <t>云阳县盈收果树种植专业合作社</t>
  </si>
  <si>
    <t>故陵镇人民政府</t>
  </si>
  <si>
    <t>故陵镇故陵社区11组</t>
  </si>
  <si>
    <t>柑橘提质增效300亩。建设水肥药一体化系统1套，其中含泵房1个30平方米以上，首部系统1套，田间管网覆盖300亩，实现系统打药施肥。配套灌溉设施，土地平整，管护等。</t>
  </si>
  <si>
    <t>安装水肥药一体化系统300亩，按800元/亩补助，财政补助24万元。</t>
  </si>
  <si>
    <t>1.节约人工成本30%以上；2.减少化肥农药施用量10%；3.群众满意度90%以上；4.每亩增产50公斤以上；5.带动受益农户12人增收，其中脱贫户3人。人均增收1000元以上。</t>
  </si>
  <si>
    <t>云阳县2024年江口镇沙溪村强松兴成果园水肥一体化建设项目</t>
  </si>
  <si>
    <t>云阳县强松兴成水果种植专业合作社</t>
  </si>
  <si>
    <t>江口镇沙溪村</t>
  </si>
  <si>
    <t>柑橘提质增效280亩。建设水肥药一体化系统1套，其中含泵房1个30平方米以上，首部系统1套，田间管网覆盖280亩，实现系统打药施肥。配套灌溉设施，土地平整，管护等。</t>
  </si>
  <si>
    <t>安装水肥药一体化系统280亩，按800元/亩补助，财政补助22.4万元。</t>
  </si>
  <si>
    <t>云阳县2024年江口镇泥湾村泽贵果园水肥一体化建设项目</t>
  </si>
  <si>
    <t>云阳县泥湾三月红水果种植专业合作社</t>
  </si>
  <si>
    <t>江口镇泥湾村</t>
  </si>
  <si>
    <t>云阳县2024年江口镇团滩村果园水肥一体化建设项目</t>
  </si>
  <si>
    <t>重庆昌地农业开发有限公司</t>
  </si>
  <si>
    <t>江口镇团滩村</t>
  </si>
  <si>
    <t>柑橘提质增效150亩。建设水肥药一体化系统1套，其中含泵房1个30平方米以上，首部系统1套，田间管网覆盖150亩，实现系统打药施肥。配套灌溉设施，土地平整，管护等。</t>
  </si>
  <si>
    <t>安装水肥药一体化系统150亩，按800元/亩补助，财政补助12万元。</t>
  </si>
  <si>
    <t>云阳县2024年南溪镇长洪社区启清农业开发有限公司柑橘产业园提质增效项目</t>
  </si>
  <si>
    <t>云阳县启清农业开发有限公司</t>
  </si>
  <si>
    <t>南溪镇长洪社5组区</t>
  </si>
  <si>
    <t>柑橘提质增效230亩。建设水肥药一体化系统1套，其中含泵房1个30平方米以上，首部系统1套，田间管网覆盖230亩，实现系统打药施肥。配套灌溉设施，土地平整，管护等。</t>
  </si>
  <si>
    <t>安装水肥药一体化系统230亩，按800元/亩补助，财政补助18.4万元。</t>
  </si>
  <si>
    <t>云阳县2024年南溪镇长洪社区鑫侬农业开发有限公司柑橘产业园提质增效项目</t>
  </si>
  <si>
    <t>云阳县鑫侬农业开发有限公司</t>
  </si>
  <si>
    <t>南溪镇长洪社3、9区</t>
  </si>
  <si>
    <t>柑橘提质增效225亩。建设水肥药一体化系统1套，其中含泵房1个30平方米以上，首部系统1套，田间管网覆盖225亩，实现系统打药施肥。配套灌溉设施，土地平整，管护等。</t>
  </si>
  <si>
    <t>安装水肥药一体化系统225亩，按800元/亩补助，财政补助18万元。</t>
  </si>
  <si>
    <t>1.节约人工成本30%以上；2.减少化肥农药施用量10%；3.群众满意度90%以上；4.每亩增产50公斤以上；5.带动受益农户9人增收，其中脱贫户2人。人均增收1000元以上。</t>
  </si>
  <si>
    <t>云阳县2024年南溪镇长洪社区干诚农业开发有限公司柑橘产业园提质增效项目</t>
  </si>
  <si>
    <t>云阳县干诚农业开发有限公司</t>
  </si>
  <si>
    <t>南溪镇长洪社区4组</t>
  </si>
  <si>
    <t>云阳县2024年南溪镇卫星社区柑橘园水肥一体化项目</t>
  </si>
  <si>
    <t>云阳县晨盛富水果种植家庭农场</t>
  </si>
  <si>
    <t>南溪镇卫星社区</t>
  </si>
  <si>
    <t>云阳县2024年南溪镇平安村柑橘园水肥药一体化项目</t>
  </si>
  <si>
    <t>云阳县丰瑞农作物种植专业合作社</t>
  </si>
  <si>
    <t>南溪镇平安村</t>
  </si>
  <si>
    <t>柑橘提质增效110亩。建设水肥药一体化系统1套，其中含泵房1个30平方米以上，首部系统1套，田间管网覆盖110亩，实现系统打药施肥。配套灌溉设施，土地平整，管护等。</t>
  </si>
  <si>
    <t>安装水肥药一体化系统110亩，按800元/亩补助，财政补助8.8万元。</t>
  </si>
  <si>
    <t>云阳县2024年高阳镇梨树村吉橙柑橘园水肥一体化项目</t>
  </si>
  <si>
    <t>云阳县吉橙农业发展有限公司</t>
  </si>
  <si>
    <t>高阳镇人民政府</t>
  </si>
  <si>
    <t>高阳镇梨树村1组</t>
  </si>
  <si>
    <t>云阳县2024年高阳镇青树村湖龙柑橘园水肥药一体化项目</t>
  </si>
  <si>
    <t>云阳县湖龙农业有限公司</t>
  </si>
  <si>
    <t>高阳镇青树村6组</t>
  </si>
  <si>
    <t>柑橘提质增效140亩。建设水肥药一体化系统1套，其中含泵房1个30平方米以上，首部系统1套，田间管网覆盖140亩，实现系统打药施肥。配套灌溉设施，土地平整，管护等。</t>
  </si>
  <si>
    <t>安装水肥药一体化系统140亩，按800元/亩补助，财政补助11.2万元。</t>
  </si>
  <si>
    <t>云阳县2024年高阳镇乐公村大潮湾刘成友果园水肥药一体化项目</t>
  </si>
  <si>
    <t>大潮湾刘成友果园</t>
  </si>
  <si>
    <t>高阳镇乐公村6组</t>
  </si>
  <si>
    <t>1.节约人工成本30%以上；2.减少化肥农药施用量10%；3.群众满意度90%以上；4.每亩增产50公斤以上；5.带动受益农户4人增收，其中脱贫户1人。人均增收1000元以上。</t>
  </si>
  <si>
    <t>云阳县2024年红狮镇向阳村6组果园提升项目</t>
  </si>
  <si>
    <t>云阳县厚发农业开发有限公司</t>
  </si>
  <si>
    <t>红狮镇向阳村6组</t>
  </si>
  <si>
    <t>安装果园单轨运输车2台，合计1500m，购机头2个。</t>
  </si>
  <si>
    <t>轨道按照80元/米进行补助，机头每个补助3000元。</t>
  </si>
  <si>
    <t>有效保障180余亩柑橘园果子采摘和运输，减少劳动力50％。减少农药用量10%，增强果园物理杀虫能力。</t>
  </si>
  <si>
    <t>农机推广站</t>
  </si>
  <si>
    <t>云阳县2024年龙洞镇坝上村凉水沟柑橘园提质增效项目</t>
  </si>
  <si>
    <t>重庆迅发生态农业有限公司</t>
  </si>
  <si>
    <t>龙洞镇人民政府</t>
  </si>
  <si>
    <t>龙洞镇坝上村</t>
  </si>
  <si>
    <t>1、140亩柑橘，安装水肥药一体化灌溉系统1套。2、安装轨道运输机1000米，机头4个。3、修建抗旱池一口200立方。</t>
  </si>
  <si>
    <t>1、水肥一体化按照800元/亩。 2、轨道按照80元/米、机头3000元/个。3、抗旱池470元/立方米进行补助。</t>
  </si>
  <si>
    <t>项目实施后可促进柑橘果园提质增产、节本增效、提高抗旱能力.通过务工等方式带动农户8 户 10人（其中脱贫户 4 户 7 人）稳定增收，预计实现户均增收  1000元以上。</t>
  </si>
  <si>
    <t>农机推广站、农田建设科</t>
  </si>
  <si>
    <t>云阳县2024年平安镇双平村柑橘园轨道项目</t>
  </si>
  <si>
    <t>云阳县鑫靓果业有限公司</t>
  </si>
  <si>
    <t>平安镇双平村</t>
  </si>
  <si>
    <t>600亩柑橘园安装运输单轨5条，长度分别600米、600米、600米、600米、600米，新购5个机头。</t>
  </si>
  <si>
    <t>按照轨道80元/米，机头3000元/个进行补助。财政补助25.5万元。</t>
  </si>
  <si>
    <t>本项目实施后可带动农户123户，427人，其中脱贫户18户37人，发展柑橘产业，预计实现每年户均增收1200元。</t>
  </si>
  <si>
    <t>云阳县2024年养鹿镇青杠村6组轨道运输项目</t>
  </si>
  <si>
    <t>云阳县养鹿镇青杠村经济联合社</t>
  </si>
  <si>
    <t>养鹿镇青杠村1组、6组</t>
  </si>
  <si>
    <t>轨道运输车头2个，轨道运输1000米</t>
  </si>
  <si>
    <t>每个机头补助3000元，轨道运输补助80元/米</t>
  </si>
  <si>
    <t>带动11户以上已脱贫农户务工增收，提升柑橘亩产效益。</t>
  </si>
  <si>
    <t>云阳县2024年养鹿镇新禾村2组轨道运输项目</t>
  </si>
  <si>
    <t>云阳县养鹿镇新禾村经济联合社</t>
  </si>
  <si>
    <t>养鹿镇新禾村2组</t>
  </si>
  <si>
    <t>轨道运输车头1个，轨道运输500米</t>
  </si>
  <si>
    <t>项目实施后带动群众12户15人（其中脱贫户3户6人）发展柑橘产业，预计实现户均增收300元以上。</t>
  </si>
  <si>
    <t>云阳县2024年养鹿镇新禾村5组半坡轨道运输项目</t>
  </si>
  <si>
    <t>养鹿镇新禾村5组</t>
  </si>
  <si>
    <t>轨道运输车头2个，轨道运输700米</t>
  </si>
  <si>
    <t>项目实施后带动群众15户17人（其中脱贫户2户3人）发展柑橘产业，预计实现户均增收300元以上。</t>
  </si>
  <si>
    <t>云阳县2024年云阳镇蔬菜村凯盟柑橘基地轨道运输建设项目</t>
  </si>
  <si>
    <t>云阳县凯盟农业开发有限公司</t>
  </si>
  <si>
    <t>云阳镇人民政府</t>
  </si>
  <si>
    <t>云阳镇蔬菜村2、3组</t>
  </si>
  <si>
    <t>在500亩柑橘园区内新建轨道运输设备8套（含8个机头、3200米轨道）。</t>
  </si>
  <si>
    <t>运输轨道按80元/米补助；机头按3000元/个补助，共补助28万元。</t>
  </si>
  <si>
    <t>项目建成后，减少人工50%以上，采用本服务后，亩增加综合收益超过500元以上。</t>
  </si>
  <si>
    <t>云阳县2024年新津乡永河村柑橘园新建单轨运输系统项目</t>
  </si>
  <si>
    <t>云阳县秭云农业发展有限公司</t>
  </si>
  <si>
    <t>新津乡人民政府</t>
  </si>
  <si>
    <t>新津乡永河村</t>
  </si>
  <si>
    <t>新建单轨运输轨道1000米，配备轨道牵引机2台。</t>
  </si>
  <si>
    <t>补助单轨运输轨道80元/米；设备补助3000元/个，财政补助8.6万元。</t>
  </si>
  <si>
    <t>通过建设轨道运输系统，每亩柑橘园产量增加20公斤以上，劳动力减少40%以上，带动脱贫户4人，户均增收500元。</t>
  </si>
  <si>
    <t>云阳县2024年故陵镇桥亭村椪柑产业园轨道运输项目</t>
  </si>
  <si>
    <t>云阳县故陵镇桥亭村经济联合社</t>
  </si>
  <si>
    <t>故陵镇桥亭村1、2组、3组</t>
  </si>
  <si>
    <t>500亩椪柑园安装运输单轨2000米，新购2个机头。</t>
  </si>
  <si>
    <t>按照轨道80元/米，机头3000元/个进行补助。</t>
  </si>
  <si>
    <t>项目实施后惠及种植户60户200人，预计实现户均增收300元以上，群众满意度达95%以上。</t>
  </si>
  <si>
    <t>云阳县2024年江口镇沙溪村黄后柑橘园轨道安装建设项目</t>
  </si>
  <si>
    <t>云阳县江口镇沙溪村经济联合社</t>
  </si>
  <si>
    <t>覆盖150亩柑橘园安装运输单轨800米，新购2个单轨牵引机。</t>
  </si>
  <si>
    <t>财政补助资金7万元，按照轨道80元/米，单轨牵引机3000元/个进行补助。</t>
  </si>
  <si>
    <t>通过覆盖150亩柑橘园安装运输单轨800米，新购2个单轨牵引机，项目实施后带动群众10户（其中脱贫户1户以上）务工增收。</t>
  </si>
  <si>
    <t>云阳县2024年南溪镇黄高村柑橘标准化种植园配套项目</t>
  </si>
  <si>
    <t>重庆市金成橙生态农业开发有限公司</t>
  </si>
  <si>
    <t>南溪镇黄高村</t>
  </si>
  <si>
    <t>230亩柑橘产业园区新建轨道运输5条，总长2公里，机头4个。</t>
  </si>
  <si>
    <t>带动9户以上已脱贫农户务工增收，提升柑橘亩产效益。</t>
  </si>
  <si>
    <t>云阳县2024年南溪镇宏实村柑橘标准化种植园配套项目</t>
  </si>
  <si>
    <t>云阳县千集汇农业开发有限公司</t>
  </si>
  <si>
    <t>南溪镇宏实村</t>
  </si>
  <si>
    <t>420亩柑橘产业园区新建轨道运输总长2公里，机头5个。</t>
  </si>
  <si>
    <t>带动15户以上已脱贫农户务工增收，提升柑橘亩产效益。</t>
  </si>
  <si>
    <t>云阳县2024年高阳镇乐公村乐道农业发展有限公司柑橘园抗旱池建设项目</t>
  </si>
  <si>
    <t>云阳县乐道农业发展有限公司</t>
  </si>
  <si>
    <t>高阳镇乐化村</t>
  </si>
  <si>
    <t>在300亩柑橘果园建设2个抗旱池400m³；铺设运输轨道2000米、安装机头5个。</t>
  </si>
  <si>
    <t>抗旱池补助标准为500元/立方米，补助20万元；轨道每米补助80元，补助16万元，机头补助1.5万元。</t>
  </si>
  <si>
    <t>通过实施该项目，园区亩均节省成本150元；带动8户脱贫农户务工增收，户均增收3000元以上。</t>
  </si>
  <si>
    <t>云阳县2024年渠马镇柴林村明兵柑橘园配套项目</t>
  </si>
  <si>
    <t>云阳县曹明兵果业有限公司</t>
  </si>
  <si>
    <t>渠马镇人民政府</t>
  </si>
  <si>
    <t>渠马镇柴林村</t>
  </si>
  <si>
    <t>130亩柑橘园区新建种植基地轨道运输3条，总长1850米，轨道牵引机5个。</t>
  </si>
  <si>
    <t>按照轨道80元/米，轨道牵引机3000元/个进行补助。</t>
  </si>
  <si>
    <t>带动2户以上已脱贫农户务工增收，提升柑橘园亩产效益。</t>
  </si>
  <si>
    <t>云阳县2024年双龙镇竹坪村柑橘果园轨道运输建设项目</t>
  </si>
  <si>
    <t>云阳县双龙镇竹坪村经济联合社</t>
  </si>
  <si>
    <t>双龙镇竹坪村</t>
  </si>
  <si>
    <t>在700亩柑橘果园安装轨道运输系统4450米，机头12个。</t>
  </si>
  <si>
    <t>项目建成后实现：1、带动12户以上脱贫户务工增收；2、减少劳动力20％以上。</t>
  </si>
  <si>
    <t>云阳县2024年双龙镇长兴村三惠柑橘园轨道运输建设项目</t>
  </si>
  <si>
    <t>重庆三惠农业发展有限公司</t>
  </si>
  <si>
    <t>双龙镇长兴村8组</t>
  </si>
  <si>
    <t>200亩柑橘园区安装轨道1000米，机头3个。</t>
  </si>
  <si>
    <t>项目建成后：1、带动4户以上脱贫户务工增收，户均增收2000元；2、减少劳动力20％以上</t>
  </si>
  <si>
    <t>云阳县2024年普安乡共和村博冠农业轨道车项目</t>
  </si>
  <si>
    <t>云阳县普安乡共和村经济联合社</t>
  </si>
  <si>
    <t>普安乡人民政府</t>
  </si>
  <si>
    <t>普安乡共和村</t>
  </si>
  <si>
    <t>完成新建运输轨道2千米，运输车头4个。</t>
  </si>
  <si>
    <t>运输轨道按照80元/米进行补助，车3000元/个进行补助。</t>
  </si>
  <si>
    <t>带动产业发展，解决一部分脱贫人口就业，实现产业增收。</t>
  </si>
  <si>
    <t>云阳县2024年龙洞镇龙升村梨树平柑橘园节能型机械冷库建设项目</t>
  </si>
  <si>
    <t>云阳县江云果业有限责任公司</t>
  </si>
  <si>
    <t>龙洞镇龙升村</t>
  </si>
  <si>
    <t>新建节能型机械冷库5个500立方米。</t>
  </si>
  <si>
    <t>新建节能型机械冷库按照560元/立方米进行补助。</t>
  </si>
  <si>
    <t>项目实施后可促进柑橘果园提质增产、节本增效.通过土地流转、务工等方式带动农户30户75人（其中脱贫户6户12人）稳定增收，预计实现户均增收 2100元以上。</t>
  </si>
  <si>
    <t>云阳县2024年南溪镇新阳社区冷链仓储建设项目</t>
  </si>
  <si>
    <t>云阳县国芳种养殖家庭农场</t>
  </si>
  <si>
    <t>南溪镇新阳社区1组</t>
  </si>
  <si>
    <t>新建冷藏冻库、保鲜冻库250立方米等。</t>
  </si>
  <si>
    <t>建成后，第一年增收1万元，第二年及以后每年增收2万元。</t>
  </si>
  <si>
    <t>云阳县2024年双龙镇双河社区柑橘仓储保鲜库建设项目</t>
  </si>
  <si>
    <t>重庆市恒汇橙农业科技有限公司</t>
  </si>
  <si>
    <t>双龙镇双河社区7组</t>
  </si>
  <si>
    <t>1、新建冷藏库五间(3间冷藏2间气调库），总容积： 3000立方。外形尺寸(长*宽*高)： 50*12*5米。 2、采购安装半封闭活塞压缩机组4台（10P、20P、30P、40P各一台）、2冷风机4台（DD-100、DD-200、DD-200、DD-160各一台）、CAKFD-500B全自动气调一体机1台、CAKFD-FPZ-2全自动气体分配站1套、KD-30臭氧果蔬灭菌机2台、KDF-18全自动超声波加湿器2台、KFD安全阀2台、7.5m³气体平衡袋2套、铜管（口径为 22.38.35.50），U 型弯、铜直弯一批、膨胀阀9套、压力控制器5套、25kg气密胶10桶、空压机1台、PVC110管路等软件。</t>
  </si>
  <si>
    <t>1、新建柑橘仓储保鲜库3000立方米；2、每年能解决1500吨柑橘销售中出现的滞销；3、果农增收300万元。</t>
  </si>
  <si>
    <t>四、生态养殖产业链</t>
  </si>
  <si>
    <t>云阳县2024年大阳镇大树村腊肉加工项目</t>
  </si>
  <si>
    <t>重庆市大洋山食品加工有限公司</t>
  </si>
  <si>
    <t>大阳镇人民政府</t>
  </si>
  <si>
    <t>大阳镇大树村4组</t>
  </si>
  <si>
    <t>1、新建熏房、加工房、腌制房等500平方米；2、农产品展销间160余平方米及相关设备设施；3、冷库房80立方米；4、购买真空打包机2台，切割机2台。</t>
  </si>
  <si>
    <t>1、新建熏房、加工房、腌制房等500平方米，财政补助17.5万元；2、农产品展销间及相关设备设施，财政补助8万元；3、冷库房80立方米，财政补助4.5万元；4、购买真空打包机2台，切割机2台，财政补助3万元。</t>
  </si>
  <si>
    <t>通过项目的实施，年产值约300万元，带动周边增收人数50人以上，带动就业5人以上。</t>
  </si>
  <si>
    <t>云阳县2024年鱼泉镇鱼泉社区饲料加工项目</t>
  </si>
  <si>
    <t>云阳县圣叶农业开发有限公司</t>
  </si>
  <si>
    <t>鱼泉镇人民政府</t>
  </si>
  <si>
    <t>鱼泉镇鱼泉社区</t>
  </si>
  <si>
    <t>建设铝材厂房5000㎡，购置按照打草农机1台，饲料加工机1台,粮仓打包机6台，牧草施肥车1台，烘干机2台爬山虎牧草收割机1台。</t>
  </si>
  <si>
    <t>财政补助资金用于加工设备购置，按照设备价格50%进行补助。</t>
  </si>
  <si>
    <t>预计投产后年销售额达500万元以上，开发撂荒地种植牧草1200亩，覆盖全镇农户200余户，解决本地务工20人。</t>
  </si>
  <si>
    <t>云阳县2024年耀灵镇协力村食品加工项目</t>
  </si>
  <si>
    <t>重庆市润峰食品有限公司</t>
  </si>
  <si>
    <t>耀灵镇人民政府</t>
  </si>
  <si>
    <t>耀灵镇协力村</t>
  </si>
  <si>
    <t>1.新建厂房1座，总建筑面积3000平方米，含丙类无尘车间、冷藏库、冷冻库、超低温库及附属设备房等，用于水果及肉类冷藏保鲜。
2.购置安装农产品及食品加工设备等，用于肉类分拣包装。</t>
  </si>
  <si>
    <t>财政补助资金80万元用于新建加工房及购置设备设施。</t>
  </si>
  <si>
    <t>项目实施后可建成约3000平方米的农产品加工、物流厂房，年加工农产品300吨，提升区域农产品附加值，同时提供务工岗位不少于10个，带动周边群众务工增收。</t>
  </si>
  <si>
    <t>云阳县2024年盘龙街道永安村珍够香肉类综合加工项目</t>
  </si>
  <si>
    <t>重庆珍够香食品有限公司</t>
  </si>
  <si>
    <t>盘龙街道办事处</t>
  </si>
  <si>
    <t>盘龙街道永安村3组</t>
  </si>
  <si>
    <t>1.改建肉类综合加工厂SC车间，面积600㎡；
2.安装肉类综合加工机械生产线2条。</t>
  </si>
  <si>
    <t>1.SC车间补助20万元；
2.2条生产线设备补助30万元。</t>
  </si>
  <si>
    <t>1.年提供肉类综合加工产品100吨，产值 500万元；
2.带动周边农户20户，就业务工增收2000元以上。</t>
  </si>
  <si>
    <t>五、调味品产业链</t>
  </si>
  <si>
    <t>云阳县2024年路阳镇文武村花椒园水肥一体化建设项目</t>
  </si>
  <si>
    <t>重庆绿遍山农业有限公司</t>
  </si>
  <si>
    <t>路阳镇文武村12组</t>
  </si>
  <si>
    <t>373亩花椒园水肥一体化建设。</t>
  </si>
  <si>
    <t>新建373亩水肥一体化，按每亩补助约800元，共计29.81万元。</t>
  </si>
  <si>
    <t>减少化肥使用量，提升作业效率，增加产业收入。</t>
  </si>
  <si>
    <t>云阳县2024年江口镇小水村花椒种植提质增效项目</t>
  </si>
  <si>
    <t>重庆市馥椒鲜农业开发有限公司</t>
  </si>
  <si>
    <t>江口镇小水村</t>
  </si>
  <si>
    <t>购买、安装轨道牵引机3台、货厢3个、轨道1500米；提质增效花椒园核心区域200亩，安装水肥药一体化灌溉系统1套。</t>
  </si>
  <si>
    <t>轨道牵引机3台，每台补助0.3万元，小计0.9万元、轨道1500米，每米补助80元，小计12万元，水肥药一体化系统200亩，每亩补助800元，小计16万元。合计28.9万元。</t>
  </si>
  <si>
    <t>化肥减施10%以上，受益农户20户，带动脱贫户6户务工增加收入。</t>
  </si>
  <si>
    <t>云阳县2024年龙洞镇龙槽村葱花冲洗加工车间建设项目</t>
  </si>
  <si>
    <t>云阳县龙洞镇龙槽村经济联合社</t>
  </si>
  <si>
    <t>龙洞镇龙槽村</t>
  </si>
  <si>
    <t>1.新建一个葱花加工车间及葱花储存仓库600平方米；2.安装葱花气泡清洗流水线设备2台。</t>
  </si>
  <si>
    <r>
      <rPr>
        <sz val="10"/>
        <rFont val="宋体"/>
        <charset val="134"/>
      </rPr>
      <t>1.新建一个葱花加工车间600平方米,按照350元/m</t>
    </r>
    <r>
      <rPr>
        <vertAlign val="superscript"/>
        <sz val="10"/>
        <rFont val="宋体"/>
        <charset val="134"/>
      </rPr>
      <t>2</t>
    </r>
    <r>
      <rPr>
        <sz val="10"/>
        <rFont val="宋体"/>
        <charset val="134"/>
      </rPr>
      <t>补助，小计21万元；2.安装葱花气泡清洗流水线设备2台，财政补助24万元。总计补助45万元。</t>
    </r>
  </si>
  <si>
    <t>项目建成后通过土地流转、临时用工、带动农户发展产业等方式带动农户增收，预计户增收3000元。</t>
  </si>
  <si>
    <t>云阳县2024年南溪镇平安村花椒加工厂房扩建项目</t>
  </si>
  <si>
    <t>云阳县深沟子河农业开发有限公司</t>
  </si>
  <si>
    <t>改扩建厂房900平方米，冷库扩建300立方米，购置烘干机10台、上料机10台、枝杆分离机1台、花椒清选机2台、花椒精选机1台、输送带160米、配备相关配套附属设施等。</t>
  </si>
  <si>
    <t>加工厂房按350元/平方米补助，加工设备按审定价的50%进行补助。</t>
  </si>
  <si>
    <t>花椒烘干房的建设可以促进当地花椒产业链的发展，增加就业机会，带动产业发展。同时，花椒烘干房还可以为花椒种植户提供更好的服务，提高种植效益，促进农业生产的可持续发展。项目实施后通过务工等方式带动农户增收3000元以上，可解决2人常期就业。</t>
  </si>
  <si>
    <t>六、果蔬产业链</t>
  </si>
  <si>
    <t>云阳县2024年凤鸣镇马轩村多集合保障性育苗项目</t>
  </si>
  <si>
    <t>云阳县多集合生态农业发展有限公司</t>
  </si>
  <si>
    <t>凤鸣镇马轩村</t>
  </si>
  <si>
    <t>育各类蔬菜种苗700万株。</t>
  </si>
  <si>
    <t>按照育苗约0.15元/株进行补助，合计100万元。</t>
  </si>
  <si>
    <t>项目实施后可新育辣椒、花菜、甘蓝等蔬菜种苗，保障种植户不受气候影响按季种植；通过农资服务、产品回收等方式带动全县新发展蔬菜5000亩。</t>
  </si>
  <si>
    <t>云阳县2024年宝坪镇江南村蔬菜大棚建设项目</t>
  </si>
  <si>
    <t>云阳县深田蔬菜种植家庭农场</t>
  </si>
  <si>
    <t>宝坪镇江南村</t>
  </si>
  <si>
    <t>新建蔬菜钢架覆膜大棚4000平方米。</t>
  </si>
  <si>
    <t>按照30元/平方米进行补助。</t>
  </si>
  <si>
    <t>实现年收益10万元；带动本地6户农户，户均增收0.6万元。</t>
  </si>
  <si>
    <t>云阳县2024年龙角镇军家村下坝保供基地项目</t>
  </si>
  <si>
    <t>云阳县阿春希望农业发展有限公司</t>
  </si>
  <si>
    <t>1.整地12亩。2.新建钢架大棚6000平方米；3.对新建及原有大棚（共25亩）配备滴灌等设施设备。4.新建边沟、蓄水池等。</t>
  </si>
  <si>
    <t>1.新建钢架大棚6000平方米，补助30元/平方米，小计18万元；2.滴灌系统每亩补助800元，小计2万元。</t>
  </si>
  <si>
    <t>带动周边群众20人（其中脱贫户4户）增收，户均年增收2000元。年增加蔬菜、粮食供应30吨以上。</t>
  </si>
  <si>
    <t>云阳县2024年云阳镇桐盛村辰英农业产业园建设项目</t>
  </si>
  <si>
    <t>云阳县辰英农业开发有限公司</t>
  </si>
  <si>
    <t>云阳镇桐盛村1、2组</t>
  </si>
  <si>
    <t>新建蔬菜大棚9000平方米。配套滴灌、排水沟等设施设备。</t>
  </si>
  <si>
    <t>蔬菜大棚按30元/平方米补助。</t>
  </si>
  <si>
    <t>通过产业建设，可解决30人用工（其中脱贫人口3人）改善生产条件。同时年增加蔬菜供应30吨以上。</t>
  </si>
  <si>
    <t>云阳县2024年盘龙街道长安社区明天菌业蔬菜基地巩固提升项目</t>
  </si>
  <si>
    <t>云阳县明天菌业有限公司</t>
  </si>
  <si>
    <t>盘龙街道长安社区</t>
  </si>
  <si>
    <t>1.土地整理改良50亩；2.新建蔬菜钢架大棚15000㎡；3.新建抗旱池1口70m³。4.完善耕作便道、排水沟、滴灌等设施。</t>
  </si>
  <si>
    <t>1.蔬菜钢架大棚每平方补助30元，计45万元；2.抗旱池补助2.1万元。</t>
  </si>
  <si>
    <t>1.年提供蔬菜80吨，产值60万元；2.示范带动周围农户10户，务工人均年收入5000元以上；3.增加村集体经济年收入1万元以上。</t>
  </si>
  <si>
    <t>云阳县2024年渠马镇渠富村乡愁晚桃园水肥药一体化项目</t>
  </si>
  <si>
    <t>云阳县乡愁农业开发有限公司</t>
  </si>
  <si>
    <t>渠马镇渠富村3、5组</t>
  </si>
  <si>
    <t>晚桃提质增效350亩。建设水肥药一体化系统2套，其中每套含泵房1个30平方米以上，首部系统1套，田间管网覆盖350亩，实现系统打药施肥。配套灌溉设施，土地平整，管护等。</t>
  </si>
  <si>
    <t>1.节约人工成本30%以上；2.减少化肥农药施用量10%；3.群众满意度90%以上；4.每亩增产50公斤以上；5.带动受益农户14人增收，其中脱贫户3人。人均增收1000元以上。</t>
  </si>
  <si>
    <t>云阳县2024年云安镇铜鼓村黄桃基水肥药一体化项目</t>
  </si>
  <si>
    <t>云阳县鸿旺黄桃种植专业合作社</t>
  </si>
  <si>
    <t>云安镇铜鼓村6组</t>
  </si>
  <si>
    <t>建设水肥药一体化灌溉系统1套；每套包含泵房1个30平方米左右，首部系统一套，田间管网覆盖300亩。</t>
  </si>
  <si>
    <t>对水肥药一体化300亩灌溉系统财政补助24万元。</t>
  </si>
  <si>
    <t>通过项目实施黄桃园化肥减施10%以上，劳动力减少20%以上，带动就近群众务工人均增收0.3万元以上，群众满意度达95%以上等。</t>
  </si>
  <si>
    <t>云阳县2024年平安镇平安社区梨园水肥一体化项目</t>
  </si>
  <si>
    <t>云阳县亿森农业开发有限公司</t>
  </si>
  <si>
    <t>梨园提质增效400亩：安装水肥药一体化灌溉系统2套，含泵房2个30平方米以上，首部系统2套，田间高压管网覆盖400亩，实现系统打药施肥；配套灌溉设施，土地平整，管护等。</t>
  </si>
  <si>
    <t>安装水肥药一体化系统400亩，按800元/亩进行补助，财政补助32万元。</t>
  </si>
  <si>
    <t>带动农户40户70人增收，其中脱贫户3户9人。</t>
  </si>
  <si>
    <t>云阳县2024年后叶镇平进村脆李产业园水肥一体化项目</t>
  </si>
  <si>
    <t>云阳县后叶镇平进村经济联合社</t>
  </si>
  <si>
    <t>后叶镇平进村</t>
  </si>
  <si>
    <t>脆李提质增效500亩。建设水肥药一体化系统2套，其中每套含泵房1个30平方米以上，首部系统1套，田间管网覆盖500亩，实现系统打药施肥。配套灌溉设施，土地平整，管护等。</t>
  </si>
  <si>
    <t>安装水肥药一体化系统500亩，按800元/亩补助，财政补助40万元。</t>
  </si>
  <si>
    <t>1.节约人工成本30%以上；2.减少化肥农药施用量10%；3.群众满意度90%以上。</t>
  </si>
  <si>
    <t>云阳县2024年宝坪镇地坪村顺水农业水果产业园轨道系统项目</t>
  </si>
  <si>
    <t>云阳县顺水农业开发有限责任公司</t>
  </si>
  <si>
    <t>宝坪镇地坪村</t>
  </si>
  <si>
    <t>新建山地单轨轨道系统一套，含轨道牵引机2台、轨道1500米；樱桃避雨简易钢架大棚8000平方米。</t>
  </si>
  <si>
    <t>补助轨道牵引机每台0.3万元，小计0.6万元；轨道每米补助80元，小计12万元；简易钢架每平方米补助30元，小计24万元。合计36.6万元。</t>
  </si>
  <si>
    <t>通过项目实施，可解决200亩山地果园的人力运输问题，每年每亩可节约生产成本250元。</t>
  </si>
  <si>
    <t>云阳县2024年宝坪镇永高村黄桃园轨道运输系统项目</t>
  </si>
  <si>
    <t>云阳县胡传军黄桃种植园</t>
  </si>
  <si>
    <t>宝坪镇永高村</t>
  </si>
  <si>
    <t>安装单轨1500米，轨道牵引机2个。</t>
  </si>
  <si>
    <t>年产值80万元以上，提供就业岗位12人，可实现收益20万以上。</t>
  </si>
  <si>
    <t>云阳县2024年云阳镇古寺村猕猴桃基地提质增效项目</t>
  </si>
  <si>
    <t>云阳县古寺猕猴桃种植专业合作社</t>
  </si>
  <si>
    <t>云阳镇古寺村4组</t>
  </si>
  <si>
    <t>新建轨道运输设备5套（含5个机头、3000米轨道）。</t>
  </si>
  <si>
    <t>运输轨道按80元/米补助；机头按3000元/个补助，共补助25.5万元。</t>
  </si>
  <si>
    <t>云阳县2024年平安镇双花村蔬菜保供基地冷藏保鲜项目</t>
  </si>
  <si>
    <t>云阳县鲜蔬良品蔬菜种植园</t>
  </si>
  <si>
    <t>建设蔬菜冷藏保鲜库200m³。</t>
  </si>
  <si>
    <t>项目实施后带动群众15户39人（其中脱贫户4户25人）发展大棚蔬菜种植产业，预计实现户均增收500元以上。</t>
  </si>
  <si>
    <t>云阳县2024年凤鸣镇阳凤村一亩良园农产品产地冷藏保鲜设施建设项目</t>
  </si>
  <si>
    <t>云阳县平杰农机专业合作社</t>
  </si>
  <si>
    <t>凤鸣镇阳凤村</t>
  </si>
  <si>
    <t>新建节能型机械冷库500立方米1座。</t>
  </si>
  <si>
    <t>实现5人就业增收，户均增收2000元。</t>
  </si>
  <si>
    <t>云阳县2024年水口镇水口村黄桃园产地冷藏保鲜设施机械冷库建设项目</t>
  </si>
  <si>
    <t>重庆群坤农业开发有限公司</t>
  </si>
  <si>
    <t>水口镇人民政府</t>
  </si>
  <si>
    <t>水口镇水口村2组</t>
  </si>
  <si>
    <t>6座冷藏库合计库容600立方米。</t>
  </si>
  <si>
    <t>项目实施后带动群众9户35人，预计实现户均增收350元以上。</t>
  </si>
  <si>
    <t>云阳县2024年桑坪镇桑坪社区黑木耳加工厂建设项目</t>
  </si>
  <si>
    <t>云阳县久丰农业开发有限责任公司</t>
  </si>
  <si>
    <t>桑坪镇人民政府</t>
  </si>
  <si>
    <t>桑坪镇桑坪社区</t>
  </si>
  <si>
    <t>1.4口上方分料器1台；2.基料混合机2台；3.提升输送机2台；4.装袋扎口一体机（伺服版）4台；5.菌棒收集输送机1台；6.控制箱1台；7.电线气管及安装配件一套；8.空压机1台；9.储气罐1个；10.生物质颗粒锅炉2台；11.木料粉碎机，参数包含粉碎机1台，电机，启动器，皮带盘；12.手动液压叉车6台，型号3吨；13.菌袋输送带50条；14.常压灭菌柜6台 ；15.灭菌架147台 。</t>
  </si>
  <si>
    <t>项目建成后，可日生产黑木耳菌袋3万袋，在原来基础上扩大产能20万袋，年产值200万以上，常年带动50余人，其中脱贫户10人以上就近务工，人均务工增收0.5万元以上。村集体经济每年可固定分红1.8万以上，连续分红5年。</t>
  </si>
  <si>
    <t>云阳县2024年桑坪镇竹荪菌袋培育及加工厂建设项目（云阳县三峡野生竹荪菌种种质资源一期保护开发项目）</t>
  </si>
  <si>
    <t>桑坪镇</t>
  </si>
  <si>
    <t>购置木屑粉碎机1台、滚筒筛1台、运输带1条、搅拌机3台、全自动装袋机1套、全自动上下架机2套、电叉车3台、培养基灭菌器2台、800kw发电机1台、燃气设备1套、50铲车1台、1T天然气蒸发器1台。通过改建闲置学校，建设强冷车间120平方米、接种车间100平方米、接种车间100平方米。野生菌种采集、监测，培育桑坪镇地理标志菌种。</t>
  </si>
  <si>
    <t>1、每天生产菌袋0.8万袋以上，年生产菌袋30万袋以上，产值180万元以上。2、带动桑坪镇竹荪产业发展。可带动周边就近20余村民务工增收，人均增收0.3万元以上。</t>
  </si>
  <si>
    <t>云阳县2024年上坝乡治安村腌菜加工厂项目</t>
  </si>
  <si>
    <t>云阳县上坝乡治安村经济联合社</t>
  </si>
  <si>
    <t>上坝乡人民政府</t>
  </si>
  <si>
    <t>上坝乡治安村</t>
  </si>
  <si>
    <t>1.村小改建腌菜加工厂1000平方米，砖混结构（二层格式）；
2.改建腌菜制品分割、腌制、风干、加工、清洗、除菌、包装流水线等车间用房650平方米，砖混加板房结构；
3.新修供水管网含设备管道一套；
4.建供电管理( 含电柜）用房一座50平方米，厂区进门通道建设设备一套；
5.新修消毒隔离净化通道30平方米；
6.购置成套腌菜制品加工设备一条（套）；
7.清洗设备、烘干、包装流水作业生产线一条（套）；
8.配套展销厅等功能用房125平方米，配套网销直播设备1套等。</t>
  </si>
  <si>
    <t>财政补助资金80万元用于厂房建设及购置设备设施。</t>
  </si>
  <si>
    <t>项目投产后增加产值100万元，带动务工150人次，稳定就业岗位5人，带动带动农户60户180人（脱贫户8户，30人），户均增收500元。</t>
  </si>
  <si>
    <t>云阳县2024年云安镇毛坝村柚子园水果精选厂改造提升项目</t>
  </si>
  <si>
    <t>云阳县魏氏农业开发有限公司</t>
  </si>
  <si>
    <t>云安镇毛坝村3组</t>
  </si>
  <si>
    <t>毛坝村柚子园水果精选厂房改造830平方米，购买全自动洗果重量分级精选机一台。</t>
  </si>
  <si>
    <t>购买全自动洗果重量分级精选机一台财政补助40万元；柚子园水果精选厂房改造830平方米财政补助29万元。</t>
  </si>
  <si>
    <t>通过改造柚子园水果精选厂改造项目实施，改造厂房830平方米，其中涉及脱贫人口7户25人，降低用工成本，大力提升产业发展水平，受益群众满意度95%以上。</t>
  </si>
  <si>
    <t>云阳县2024年石门乡兴柳村农产品加工厂项目</t>
  </si>
  <si>
    <t>重庆壹佳人农副产品加工有限公司</t>
  </si>
  <si>
    <t>石门乡人民政府</t>
  </si>
  <si>
    <t>石门乡兴柳村</t>
  </si>
  <si>
    <t>在兴柳村小学改建加工厂房450平方米，冷库3个475立方米，晾晒房320平方米，购置多用烘干机2台，杀毒机一台，环保颗粒蒸汽机一台，生物颗粒燃机2台，清洗机一台，切割土豆块多功能蒸汽机一台，真空打包机一套。</t>
  </si>
  <si>
    <t>财政补助资金25万元用于农产品建工房建设与生产加工、烘干、包装等设施设备购置。</t>
  </si>
  <si>
    <t>年产金银花30吨，土豆60吨，风萝卜10吨，来料加工等，年销售收入500万元；带动5户监测、建卡脱贫户增加纯收入3000元以上。</t>
  </si>
  <si>
    <t>七、其他</t>
  </si>
  <si>
    <t>云阳县2024年高阳镇建全村现代工艺红糖加工项目</t>
  </si>
  <si>
    <t>云阳县老灶红糖加工有限公司</t>
  </si>
  <si>
    <t>高阳镇建全村</t>
  </si>
  <si>
    <t>1.新建标准红糖生产及检验车间一座（包括：污水处理池、堆场、甘蔗清洗及榨汁车间、蒸汽熬制车间、锅炉间、包装车间、产品检测间等）；2.购现代工艺红糖生产线设备一套；3.购60吨电子秤一台；4.购电动叉车以及托盘 ；5.建过滤池及其他设备；6.购红糖自检设备一套。</t>
  </si>
  <si>
    <t>财政补助用于新建现代工艺红糖生产线，按照设备价格50%进行补助。</t>
  </si>
  <si>
    <t>通过实施该项目，预期实现以下效益：一是提高生产效率，项目实施后，公司生产能力提高80%以上；二是便于就近就业，项目实施后可提供100个临时务工岗位，每人可取得务工收入3500元以上；三是实现农户增收，辐射带动高阳镇及周边乡镇几千户村民进入生产线，实现甘蔗种植户户均增收4000元以上。</t>
  </si>
  <si>
    <t>云阳县2024年洞鹿乡洞鹿社区五彩田园综合体</t>
  </si>
  <si>
    <t>洞鹿乡人民政府</t>
  </si>
  <si>
    <t>洞鹿乡洞鹿社区</t>
  </si>
  <si>
    <t>在云阳洞鹿坝景区流转土地，分季节播种五彩水稻。以农业特色景观带动乡村旅游发展，对应设置相关配套设施。</t>
  </si>
  <si>
    <t>财政补助资金25万元用于建设五彩田园综合体相关配套设施。</t>
  </si>
  <si>
    <t>1.提升洞鹿坝粮油知名度。通过打造洞鹿坝五彩田园综合体项目，各种途径展示洞鹿坝稻田美景，带动更多人了解洞鹿坝五彩田园，助推洞鹿坝粮油销量。2.促进洞鹿农业产业与云阳洞鹿坝景区旅游产业融合。洞鹿坝五彩田园通过科学播种既带动了农业产业的发展，同时五彩稻田的美景也促进了更多游客来云阳洞鹿坝景区游玩。</t>
  </si>
  <si>
    <t>八、管护类项目</t>
  </si>
  <si>
    <t>云阳县2024年龙洞镇朝阳村柑橘种植基地项目（续建2年）</t>
  </si>
  <si>
    <t>云阳县双岔河农作物种植专业合作社</t>
  </si>
  <si>
    <t>龙洞镇朝阳村8组</t>
  </si>
  <si>
    <t>管护柑橘（龙回红）50亩1年，施肥、除草、防病、治虫、中耕、抗旱和看护等，其中年施肥4—6次、除草和治虫3—5次。</t>
  </si>
  <si>
    <t>根据云农发〔2021〕34号，第三年每亩补助440元，用于肥料、农药等生产性投入补助。</t>
  </si>
  <si>
    <t>项目实施稳定解决4人就近就地务工（其中脱贫人口2人），增加务工收入每人5000元以上。5年全部投产后每亩纯收入6000元，总收入可达30万元，农户每亩土地可增收1200元/年，可增加村集体经济收入3万元/年。</t>
  </si>
  <si>
    <t>云阳县2024年南溪镇黄高村奇花异果新建柑橘产业园项目（续建2年）</t>
  </si>
  <si>
    <t>重庆奇花异果农业开发有限公司</t>
  </si>
  <si>
    <t>管护柑橘园50亩1年，施肥、除草、防病、治虫、中耕、抗旱和看护等，其中年施肥4—6次、除草和治虫3—5次。</t>
  </si>
  <si>
    <t>1、带动6户以上农户增收；2、群众满意度达90%以上；3、盛产期亩产达1吨以上。</t>
  </si>
  <si>
    <t>云阳县2024年南溪镇青印村良橘新建柑橘产业园项目（续建2年）</t>
  </si>
  <si>
    <t>云阳县良橘柑橘种植家庭农场</t>
  </si>
  <si>
    <t>南溪镇青印村</t>
  </si>
  <si>
    <t>管护柑橘园100亩1年，施肥、除草、防病、治虫、中耕、抗旱和看护等，其中年施肥4—6次、除草和治虫3—5次。</t>
  </si>
  <si>
    <t>带动3户以上脱贫户增收。</t>
  </si>
  <si>
    <t>云阳县2024年栖霞镇红龙村立红新建柑橘园项目（续建2年）</t>
  </si>
  <si>
    <t>云阳县立立红果业有限公司</t>
  </si>
  <si>
    <t>栖霞镇红龙村5组</t>
  </si>
  <si>
    <t>管护柑橘园270亩1年，施肥、除草、防病、治虫、中耕、抗旱和看护等，其中年施肥4—6次、除草和治虫3—5次。</t>
  </si>
  <si>
    <t>云阳县2024年盘龙街道长安社区新种植柑橘项目（续建2年）</t>
  </si>
  <si>
    <t>云阳县盘龙街道长安社区经济联合社</t>
  </si>
  <si>
    <t>管护柑橘500亩1年，施肥、除草、防病、治虫、中耕、抗旱和看护等，其中年施肥4—6次、除草和治虫3—5次。</t>
  </si>
  <si>
    <t>带动农户务工增收2000元以上。</t>
  </si>
  <si>
    <t>云阳县2024年盘龙街道柳桥社区新种植柑橘项目（续建2年）</t>
  </si>
  <si>
    <t>云阳县盘龙街道柳桥社区经济联合社</t>
  </si>
  <si>
    <t>盘龙街道柳桥社区</t>
  </si>
  <si>
    <t>云阳县2024年后叶镇凤鸣村中药材种植项目（续建2年）</t>
  </si>
  <si>
    <t>云阳县成恒牲畜养殖专业合作社</t>
  </si>
  <si>
    <t>后叶镇凤鸣村 5 组</t>
  </si>
  <si>
    <t>管护黄精31.7亩1年，除草、施肥、修枝整形、防病治虫和排涝抗旱等。</t>
  </si>
  <si>
    <t>根据云农发〔2021〕34号，第三年每亩补助200元，用于肥料、农药等生产性投入补助。</t>
  </si>
  <si>
    <t>带动7户农户，村集体发展产业增收，本地农户在园区务工增收。</t>
  </si>
  <si>
    <t>云阳县2024年上坝乡生基村中药材种植项目（续建2年）</t>
  </si>
  <si>
    <t>云阳县同迪中草药种植专业合作社</t>
  </si>
  <si>
    <t>上坝乡生基村1.5 组</t>
  </si>
  <si>
    <t>管护厚朴200亩1年，除草、施肥、修枝整形、防病治虫和排涝抗旱等。</t>
  </si>
  <si>
    <t>1.基地达产后直接产出效益可达300万元；
2.解决就近20人农户剩余劳动力就业。</t>
  </si>
  <si>
    <t>云阳县2024年上坝乡龙凤村中药材种植项目（续建2年）</t>
  </si>
  <si>
    <t>云阳县益有中药材中药材中药材种植专业合作社</t>
  </si>
  <si>
    <t>上坝乡龙凤村2组</t>
  </si>
  <si>
    <t>管护黄柏200亩1年，除草、施肥、修枝整形、防病治虫和排涝抗旱等。</t>
  </si>
  <si>
    <t>培植中药材200亩，年产值50—80万元。项目覆盖农户300余人，其中脱贫户近80人。</t>
  </si>
  <si>
    <t>云阳县2024年农坝镇云水竹村中药材种植基地建设项目（续建2年）</t>
  </si>
  <si>
    <t>云阳县望森农业有限公司</t>
  </si>
  <si>
    <t>农坝镇水竹村3、4、8、9组</t>
  </si>
  <si>
    <t>管护黄精200亩（猕猴桃间种）1年，除草、施肥、修枝整形、防病治虫和排涝抗旱等。</t>
  </si>
  <si>
    <t>带动建卡脱贫户6户，一般农户10户以上参与项目建设受益，人均增收3000元。</t>
  </si>
  <si>
    <t>云阳县2024年农坝镇水竹村中药材种植园项目（续建2年）</t>
  </si>
  <si>
    <t>云阳县松菊中药材农民专业合作社</t>
  </si>
  <si>
    <t>农坝镇水竹村9组</t>
  </si>
  <si>
    <t>管护黄精40.9亩1年，除草、施肥、修枝整形、防病治虫和排涝抗旱等。</t>
  </si>
  <si>
    <t>投产后，年产值50万元，可带动脱贫户3户9人受益，人均增收2000元。</t>
  </si>
  <si>
    <t>云阳县2024年凤鸣镇黄龙村黄精种植项目（续建2年）</t>
  </si>
  <si>
    <t>云阳县富龙柠檬种植专业合作社</t>
  </si>
  <si>
    <t>凤鸣镇黄龙村</t>
  </si>
  <si>
    <t>管护黄精60亩（间中折合30亩）1年，除草、施肥、修枝整形、防病治虫和排涝抗旱等。</t>
  </si>
  <si>
    <t>带动周边群众10人（其中脱贫户2人）增收，户均年增收1000元。</t>
  </si>
  <si>
    <t>云阳县2024年龙洞镇朝阳村中药材种植基地建设项目（续建2年）</t>
  </si>
  <si>
    <t>管护佛手106亩1年，除草、施肥、修枝整形、防病治虫和排涝抗旱等。</t>
  </si>
  <si>
    <t>项目实施稳定解决8人就近就地务工（其中脱贫人口3人），增加务工收入每人5000元以上。5年全部投产后每亩纯收入4000元，总收入可达42万元，农户每亩土地可增收800元/年，可增加村集体经济收入4万元/年。</t>
  </si>
  <si>
    <t>云阳县2024年江口镇三湾村新建中药材项目（续建2年）</t>
  </si>
  <si>
    <t>云阳县蜜月养蜂专业合作社</t>
  </si>
  <si>
    <t>江口镇三湾村</t>
  </si>
  <si>
    <t>管护淫羊藿中药材园30亩1年，除草、施肥、修枝整形、防病治虫和排涝抗旱等。</t>
  </si>
  <si>
    <t>中药材30亩配套设施，受益脱贫人口或监测对象人口数2人以上</t>
  </si>
  <si>
    <t>云阳县2024年龙角镇高家村佛手高换项目（续建2年）</t>
  </si>
  <si>
    <t>云阳县东豪水果种植专业合作社</t>
  </si>
  <si>
    <t>龙角镇高家村</t>
  </si>
  <si>
    <t>管护佛手200亩1年，除草、施肥、修枝整形、防病治虫和排涝抗旱等。</t>
  </si>
  <si>
    <t>第三年每亩补助160元，用于肥料、农药等生产性投入补助。</t>
  </si>
  <si>
    <t>项目实施后，带动3户以上脱贫户增收，户均增收2000元以上。</t>
  </si>
  <si>
    <t>云阳县2024年上坝乡石梁社区中药材基地项目（续建2年）</t>
  </si>
  <si>
    <t>重庆茂铭森生态农业发展有限公司</t>
  </si>
  <si>
    <t>上坝乡石梁社区</t>
  </si>
  <si>
    <t>管护黄柏146.9亩1年，除草、施肥、修枝整形、防病治虫和排涝抗旱等。</t>
  </si>
  <si>
    <t>土地转租，每年每亩200元，增加农户收入，带动15户脱贫户劳务增收。</t>
  </si>
  <si>
    <t>云阳县2024年双龙镇六合村庆源黄精园建设项目（续建2年）</t>
  </si>
  <si>
    <t>重庆维庆源农业开发有限公司</t>
  </si>
  <si>
    <t>双龙镇六合村11组</t>
  </si>
  <si>
    <t>管护黄精50亩1年，除草、施肥、修枝整形、防病治虫和排涝抗旱等。</t>
  </si>
  <si>
    <t>带动周边农户增收，预计产值100万元</t>
  </si>
  <si>
    <t>云阳县2024年高阳镇明冲村佛手种植园项目（续建2年）</t>
  </si>
  <si>
    <t>高阳镇明冲村1组</t>
  </si>
  <si>
    <t>管护佛手、枳壳150亩1年，除草、施肥、修枝整形、防病治虫和排涝抗旱等。</t>
  </si>
  <si>
    <t>带动周边农户增收，预计年产值50万元</t>
  </si>
  <si>
    <t>云阳县2024年巴阳镇新建佛手项目（续建2年）</t>
  </si>
  <si>
    <t>云阳县巴阳镇天山村经济联合社</t>
  </si>
  <si>
    <t>巴阳镇天山村</t>
  </si>
  <si>
    <t>管护30亩佛手园1年，除草、施肥、修枝整形、防病治虫和排涝抗旱等。</t>
  </si>
  <si>
    <t>预计丰产后每亩产值至少1万元，年增加集体经济收入12万元，带动30户农户增加收入。</t>
  </si>
  <si>
    <t>云阳县2024年沙市镇茶叶基地建设项目（续建2年）</t>
  </si>
  <si>
    <t>云阳县楠贡御品茶业有限公司</t>
  </si>
  <si>
    <t>沙市镇复垭村、富柿村、龙池村</t>
  </si>
  <si>
    <t>管护茶园基地1000亩1年，除草、施肥、修枝整形、防病治虫和排涝抗旱等。</t>
  </si>
  <si>
    <t>第三年每亩补助440元，用于肥料、农药等生产性投入补助。</t>
  </si>
  <si>
    <t>年产值800万元，带动45名农户年均增收1万元。</t>
  </si>
  <si>
    <r>
      <rPr>
        <sz val="16"/>
        <color theme="1"/>
        <rFont val="方正黑体_GBK"/>
        <charset val="134"/>
      </rPr>
      <t>附件</t>
    </r>
    <r>
      <rPr>
        <sz val="16"/>
        <color theme="1"/>
        <rFont val="Times New Roman"/>
        <charset val="134"/>
      </rPr>
      <t>1—4</t>
    </r>
  </si>
  <si>
    <r>
      <rPr>
        <sz val="22"/>
        <rFont val="方正小标宋_GBK"/>
        <charset val="134"/>
      </rPr>
      <t>云阳县</t>
    </r>
    <r>
      <rPr>
        <sz val="22"/>
        <rFont val="Times New Roman"/>
        <charset val="134"/>
      </rPr>
      <t>2024</t>
    </r>
    <r>
      <rPr>
        <sz val="22"/>
        <rFont val="方正小标宋_GBK"/>
        <charset val="134"/>
      </rPr>
      <t>年度农村人居环境整治项目建设任务汇总表</t>
    </r>
  </si>
  <si>
    <t>云阳县2024年人和街道晒经村人居环境整治项目</t>
  </si>
  <si>
    <t>人和街道晒经村12组</t>
  </si>
  <si>
    <t>对晒经村12户农房进行蓝棚顶整治、墙体修复和庭院整治,进行综合整治。</t>
  </si>
  <si>
    <t>财政补助资金100万元用于对晒经村12户农房进行蓝棚顶整治、墙体修复和庭院整治,进行综合整治。</t>
  </si>
  <si>
    <t>提升“田园综合体”核心区村容村貌品质，带动晒经村农旅融合发展，带动12户农户（其中脱贫户2户）发展产业和乡村旅游业。</t>
  </si>
  <si>
    <t>生态环保科</t>
  </si>
  <si>
    <t>云阳县2024年人和街道凤岭村通道环境整治项目</t>
  </si>
  <si>
    <t>人和街道凤岭村</t>
  </si>
  <si>
    <t>对凤岭村居民点--巴阳村2.6公里道路，进行通道环境综合整治。</t>
  </si>
  <si>
    <t>财政补助资金100万元用于对凤岭村居民点--巴阳村2.6公里道路，进行通道环境综合整治。</t>
  </si>
  <si>
    <t>提升“田园综合体”核心区村容村貌品质，带动凤岭村农旅融合发展。</t>
  </si>
  <si>
    <t>云阳县2024年巴阳镇巴阳村人居环境整治项目</t>
  </si>
  <si>
    <t>巴阳镇巴阳村7组</t>
  </si>
  <si>
    <t>对20户农房及周边环境进行整治，改造蓝棚顶、阴阳沟水沟清理等整治。</t>
  </si>
  <si>
    <t>财政补助资金100万元用于对20户农房及周边环境进行整治，改造蓝棚顶、阴阳沟水沟清理等整治。</t>
  </si>
  <si>
    <t>改善群众居住环境，提高农民生活品质，优化周围环境带动乡村旅游发展。</t>
  </si>
  <si>
    <t>云阳县2024年凤鸣镇黎明村人居环境整治项目</t>
  </si>
  <si>
    <t>凤鸣镇黎明村、桂泉村</t>
  </si>
  <si>
    <t>对彭氏宗祠周边院落及黎明路两边农房开展人居环境整治。</t>
  </si>
  <si>
    <t>对重点整治的厕所、房前屋后水沟、天面蓝棚顶等进行补助。</t>
  </si>
  <si>
    <t>整治后达到干净、整洁、有序，山清、水秀、画美的效果，初步实现生态宜居和美乡村目标。</t>
  </si>
  <si>
    <r>
      <rPr>
        <sz val="16"/>
        <color theme="1"/>
        <rFont val="方正黑体_GBK"/>
        <charset val="134"/>
      </rPr>
      <t>附件</t>
    </r>
    <r>
      <rPr>
        <sz val="16"/>
        <color theme="1"/>
        <rFont val="Times New Roman"/>
        <charset val="134"/>
      </rPr>
      <t>1—5</t>
    </r>
  </si>
  <si>
    <r>
      <rPr>
        <sz val="22"/>
        <rFont val="方正小标宋_GBK"/>
        <charset val="134"/>
      </rPr>
      <t>云阳县</t>
    </r>
    <r>
      <rPr>
        <sz val="22"/>
        <rFont val="Times New Roman"/>
        <charset val="134"/>
      </rPr>
      <t>2024</t>
    </r>
    <r>
      <rPr>
        <sz val="22"/>
        <rFont val="方正小标宋_GBK"/>
        <charset val="134"/>
      </rPr>
      <t>年度产业发展任务类项目建设任务汇总表</t>
    </r>
  </si>
  <si>
    <t>监管单位（科室）</t>
  </si>
  <si>
    <t>云阳县2024年中央财政资金扶持村级集体经济发展项目</t>
  </si>
  <si>
    <t>县农业农村委</t>
  </si>
  <si>
    <t>扶持20个村（社区）发展村集体经济项目，通过农业产业发展、农村资源开发、集体资产盘活利用以及农业生产社会化服务、农产品加工、农资农产品销售、农旅融合等多样化途径发展壮大村集体经济。</t>
  </si>
  <si>
    <t>对全县20个村集体经济组织开展财政扶持，每村补助70万元，主要用于村集体发展产业、盘活利用资产资源、开展社会化服务、农产品加工、农旅融合等，不断发展壮大村集体经济。</t>
  </si>
  <si>
    <t>通过项目实施，带动扶持村集体年增收超60万元，带动超300人脱贫人口通过务工、土地流转等方式增收。</t>
  </si>
  <si>
    <t>经营管理科</t>
  </si>
  <si>
    <t>云阳县2024年脱贫人口小额信贷贴息项目</t>
  </si>
  <si>
    <t>为全县符合贷款贴息的脱贫户在金融机构小额到户贷款约2.5亿元贴息。</t>
  </si>
  <si>
    <t>按照1年期（含）以下贷款利率执行不超过1年期LPR，1年期至3年期（含）贷款利率执行不超过5年期以上LPR的贷款利率进行贴息，预计贴息1000万元。</t>
  </si>
  <si>
    <t>通过对全县脱贫户在金融机构小额到户贷款2.5亿元贴息，保障全县有产业发展需求的脱贫户自主发展产业，解决15000人以上脱贫人口发展资金短缺现象，实现稳定脱贫增收。</t>
  </si>
  <si>
    <t>云阳县2024年撂荒地复耕复种项目</t>
  </si>
  <si>
    <t>云阳县农业技术服务中心</t>
  </si>
  <si>
    <t>对符合要求的撂荒地进行复耕复种。</t>
  </si>
  <si>
    <t>每亩按不高于500元进行补助。</t>
  </si>
  <si>
    <t>通过实施项目，提升全县粮油生产能力，确保粮油供给。</t>
  </si>
  <si>
    <t>种植管理科</t>
  </si>
  <si>
    <t>云阳县2024年化肥农药减量增效及绿色发展推广示范项目</t>
  </si>
  <si>
    <t>在全县建设10个化肥农药减量增效示范点。</t>
  </si>
  <si>
    <t>对10个示范点生产物资进行补助。</t>
  </si>
  <si>
    <t>通过示范点建设，推进全县化肥农药减量增效初步实现“双升”“双降”“三提升”目标。</t>
  </si>
  <si>
    <t>云阳县2024年数字“三农”产业信用建设项目</t>
  </si>
  <si>
    <t>县大数据发展局</t>
  </si>
  <si>
    <t>1.建设“三农”产业发展专题数据库，打通村级财务管理系统、市级农业产业“一张图”等数据库，利用人工智能技术对地块进行分割，识别乡镇（农村）各类产业面积，核算地块产出，并将产值关联到农户、种植大户、涉农企业、专业合作社、家庭农场等涉农主题。
2.利用IRS系统下沉全市云阳的人口基础数据库，优先完善“住在农村的人”“工作在农村的人”“生活在农村的人”基础信息及人、地、房、产、物的关联信息，建立“三农”人口信息专题数据库；
3.建设综合集成“渝快办”、“警快办”及众多群众生活服务线上窗口，将服务场景延申到村社区，将基层群众、企业在乡镇（街道）、村（社区）证明类、申请类等37类线下服务事项纳入平台办理，提升线上办、就近办综合服务能力。
4.构建农村信用评价体系，将农产品质量安全、诚信经营、消费者评价等信息纳入评价范围，通过农产品经营销售商户信用评分，结合信用奖惩、分级分类监管各项手段，规范市场不诚信经营、弄虚作假、以次充好等不良行为，塑造云阳特色农产品诚信品牌。
5.基于“渝快码”打造农村“一码通”综合服务平台，通过不断地沉淀数据、记录数据，晚上农村群体各项数据标签信息，逐步构建农村人口的数据分析模型。</t>
  </si>
  <si>
    <t>主要是在平台搭建阶段，部分功能需要外包服务，只要是在平台主体架构完善和平台接口对接需要财政资金使用支持，预计在5月后，原型图审核完毕即可开展软件开发阶段需要有资金注入。</t>
  </si>
  <si>
    <t>1.经济效益。该平台是基于农村信用体系建设为突破点，构建全县基于信用信息建设的群众生活服务平台，作为全县群众行政审批服务、生活服务、信用评价等功能模块的集成服务平台，通过群众的需求应用场景，引流群众进入平台，通过数据汇聚分析，对各类人群画像，提供精准服务，优化和集成功能服务模块。若该平台能基于县级服务场景，吸引40万人群稳定使用，则该平台可以有稳定的商业运营模式，在沉淀数据的同时，统一构建一套政府与群众沟通交流的绿色渠道。
2.社会效益。促进数据资源共享，布局大数据战略，是推动大数据战略发展、盘活政务资源、发挥数据在决策科学化和精准化、服务多元化和个性化等方面价值的重要战略布局。通过整合数据资源，建设本县涉农数据资源共享，进一步加强信息资源整合共享，深度挖掘数据资源价值，优化数据资产化管理，有助于进一步推动“放管服”改革，释放技术红利、制度红利和创新红利，提升政府治理能力，推动经济社会转型升级。</t>
  </si>
  <si>
    <t>云阳县2024年粮油作物新品种新技术基地建设与展示示范项目</t>
  </si>
  <si>
    <t>完善基础设施和安装水肥一体化系统，建设粮油新品种新技术示范种植基地。在基地展示示范玉米、大豆和马铃薯等粮油作物新品种、新技术和新模式，开展相关试验。</t>
  </si>
  <si>
    <t>申请财政补助资金43万元：1.基地蓄水池整修及围网整修7万元；2.简易水肥一体化等系统安装18万元；3.大豆、玉米、马铃薯新品种新技术展示示范18万元。</t>
  </si>
  <si>
    <t>通过新品种、新技术试验示范，为全县新品种、新技术推广应用提供技术支撑，发挥保障粮油安全的社会效益。</t>
  </si>
  <si>
    <t>云阳县2024年生态环境保护农膜废弃物回收</t>
  </si>
  <si>
    <t>县供销联社</t>
  </si>
  <si>
    <t>2024年生态环境保护农膜废弃物回收项目能有效促进云阳县废弃农膜回收任务数的完成。资金主要用于废弃农膜回收企业超任务回收量及远距离运输费用，确保废弃农膜应收尽收；回收网点交售量补助，提升回收网点积极性；开展线上线下宣传，制作宣传资料，加大宣传力度，促进废膜捡拾回收，从源头上减少残留农用地膜对水、土壤污染。</t>
  </si>
  <si>
    <t xml:space="preserve">  1.按照2024年市级财政补助标准补助回收企业超出任务量回收废膜及远距离运输费用，约5万元。
  2.废弃农膜回收网点劳务补助300元/吨，约9万元。
  3.制作废弃农膜回收利用宣传片，开展媒体宣传，约5万元。
  4.回收网点人员培训，约3万元。
  5.制作宣传环保布袋及宣传资料，开展进村入户宣传，约3万元。</t>
  </si>
  <si>
    <t xml:space="preserve">    高效完成2024年废弃农膜回收利用任务，农膜回收率稳定在93%以上。提升回收网点积极性；提高农户对回收废弃农膜捡拾交售积极性，从源头上减少残留农用地膜对水、土壤污染，有效防治农业面源污染。</t>
  </si>
  <si>
    <t>云阳县2024年柑橘智慧气象服务示范基地建设项目</t>
  </si>
  <si>
    <t>县预警信息发布中心</t>
  </si>
  <si>
    <t>1.在柑橘果园区建设1套农田小气候监测站（气温、湿度、风速、风向、雨量、地温、光合有效辐射、二氧化碳的农田站）
2.建设云阳气象物联网系统，融入云阳县国家数字农业创新应用基地项目天空地信息系统子模块，将气象实况、气象预测、生长指标、虫害预防及专家建议应用到柑橘种植管理环节，开展柑橘全周期溯源。</t>
  </si>
  <si>
    <t>对农田小气候监测站、云阳气象物联网系统设施设备进行补助。</t>
  </si>
  <si>
    <t>通过智慧农业精细化气象服务，可以提高柑橘种植的抗风险能力，增加柑橘产量，提升柑橘品质，进一步提升云阳红橙的品牌价值和市场竞争力，助力农民增收，农业增效，农村发展。</t>
  </si>
  <si>
    <t>县气象局</t>
  </si>
  <si>
    <t>云阳县2024年畜禽养殖示范提升项目</t>
  </si>
  <si>
    <t>县畜牧发展中心</t>
  </si>
  <si>
    <t>支持全县800户以上农户开展畜禽养殖提升，支持畜禽种源购买，提供技术服务，提升饲养产能。</t>
  </si>
  <si>
    <t>财政资金用于支持全县800户以上农户开展畜禽养殖提升。</t>
  </si>
  <si>
    <t>通过开展畜禽养殖提升，降低养殖风险，提高饲养能力，带动养殖户户均增收1500元以上。</t>
  </si>
  <si>
    <t>云阳县2024年粮食生产示范提升项目</t>
  </si>
  <si>
    <t>县农业技术服务中心</t>
  </si>
  <si>
    <t>支持红狮镇永福村等16个村开展粮食生产示范提升建设，给予资金扶持其发展粮食作物。</t>
  </si>
  <si>
    <t>财政资金用于红狮镇永福村等16个村发展粮食作物。</t>
  </si>
  <si>
    <t>通过集成技术推广，亩均提升产量50公斤以上，户均增收500元以上。</t>
  </si>
  <si>
    <t>云阳县2024年县农业农村委项目管理费</t>
  </si>
  <si>
    <t>用于农业农村委项目监督管理、复核验收等。</t>
  </si>
  <si>
    <t>用于项目管理过程中所需费用。</t>
  </si>
  <si>
    <t>保障农业农村委项目正常运行，落实全程监管责任。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</si>
</sst>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0"/>
      <name val="宋体"/>
      <charset val="134"/>
    </font>
    <font>
      <sz val="11"/>
      <name val="宋体"/>
      <charset val="134"/>
      <scheme val="minor"/>
    </font>
    <font>
      <sz val="10"/>
      <color theme="1"/>
      <name val="宋体"/>
      <charset val="134"/>
    </font>
    <font>
      <sz val="16"/>
      <color theme="1"/>
      <name val="Times New Roman"/>
      <charset val="134"/>
    </font>
    <font>
      <sz val="11"/>
      <color theme="1"/>
      <name val="Times New Roman"/>
      <charset val="134"/>
    </font>
    <font>
      <sz val="22"/>
      <name val="方正小标宋_GBK"/>
      <charset val="134"/>
    </font>
    <font>
      <sz val="22"/>
      <name val="Times New Roman"/>
      <charset val="134"/>
    </font>
    <font>
      <sz val="10"/>
      <name val="方正黑体_GBK"/>
      <charset val="134"/>
    </font>
    <font>
      <sz val="10"/>
      <name val="宋体"/>
      <charset val="134"/>
      <scheme val="minor"/>
    </font>
    <font>
      <sz val="10"/>
      <name val="宋体"/>
      <charset val="134"/>
      <scheme val="major"/>
    </font>
    <font>
      <b/>
      <sz val="10"/>
      <name val="宋体"/>
      <charset val="134"/>
      <scheme val="major"/>
    </font>
    <font>
      <sz val="10"/>
      <name val="方正仿宋_GBK"/>
      <charset val="134"/>
    </font>
    <font>
      <sz val="11"/>
      <name val="宋体"/>
      <charset val="134"/>
    </font>
    <font>
      <sz val="10"/>
      <color rgb="FFFF0000"/>
      <name val="宋体"/>
      <charset val="134"/>
    </font>
    <font>
      <sz val="16"/>
      <name val="Times New Roman"/>
      <charset val="134"/>
    </font>
    <font>
      <sz val="12"/>
      <name val="Times New Roman"/>
      <charset val="134"/>
    </font>
    <font>
      <sz val="11"/>
      <name val="Times New Roman"/>
      <charset val="134"/>
    </font>
    <font>
      <b/>
      <sz val="10"/>
      <name val="宋体"/>
      <charset val="134"/>
    </font>
    <font>
      <b/>
      <sz val="10"/>
      <color rgb="FFFF0000"/>
      <name val="宋体"/>
      <charset val="134"/>
    </font>
    <font>
      <sz val="9"/>
      <name val="宋体"/>
      <charset val="134"/>
    </font>
    <font>
      <sz val="10"/>
      <color theme="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theme="1"/>
      <name val="方正黑体_GBK"/>
      <charset val="134"/>
    </font>
    <font>
      <sz val="10"/>
      <name val="SimSun"/>
      <charset val="134"/>
    </font>
    <font>
      <sz val="16"/>
      <name val="方正黑体_GBK"/>
      <charset val="134"/>
    </font>
    <font>
      <vertAlign val="superscript"/>
      <sz val="10"/>
      <name val="宋体"/>
      <charset val="134"/>
    </font>
  </fonts>
  <fills count="38">
    <fill>
      <patternFill patternType="none"/>
    </fill>
    <fill>
      <patternFill patternType="gray125"/>
    </fill>
    <fill>
      <patternFill patternType="solid">
        <fgColor rgb="FFFFFF00"/>
        <bgColor indexed="64"/>
      </patternFill>
    </fill>
    <fill>
      <patternFill patternType="solid">
        <fgColor theme="6" tint="0.4"/>
        <bgColor indexed="64"/>
      </patternFill>
    </fill>
    <fill>
      <patternFill patternType="solid">
        <fgColor theme="6" tint="0.8"/>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7"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8" borderId="9" applyNumberFormat="0" applyAlignment="0" applyProtection="0">
      <alignment vertical="center"/>
    </xf>
    <xf numFmtId="0" fontId="31" fillId="9" borderId="10" applyNumberFormat="0" applyAlignment="0" applyProtection="0">
      <alignment vertical="center"/>
    </xf>
    <xf numFmtId="0" fontId="32" fillId="9" borderId="9" applyNumberFormat="0" applyAlignment="0" applyProtection="0">
      <alignment vertical="center"/>
    </xf>
    <xf numFmtId="0" fontId="33" fillId="10"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39"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cellStyleXfs>
  <cellXfs count="13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justify"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justify"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9" fillId="0" borderId="1" xfId="0" applyFont="1" applyFill="1" applyBorder="1">
      <alignment vertical="center"/>
    </xf>
    <xf numFmtId="0" fontId="11" fillId="0" borderId="1" xfId="0" applyFont="1" applyFill="1" applyBorder="1" applyAlignment="1">
      <alignment vertical="center" wrapText="1"/>
    </xf>
    <xf numFmtId="0" fontId="1" fillId="0" borderId="1" xfId="0" applyFont="1" applyFill="1" applyBorder="1" applyAlignment="1">
      <alignment vertical="center"/>
    </xf>
    <xf numFmtId="0" fontId="3" fillId="0" borderId="1" xfId="0" applyFont="1" applyBorder="1" applyAlignment="1">
      <alignment horizontal="center" vertical="center" wrapText="1"/>
    </xf>
    <xf numFmtId="0" fontId="12"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1" xfId="0" applyBorder="1">
      <alignment vertical="center"/>
    </xf>
    <xf numFmtId="0" fontId="3" fillId="0" borderId="1" xfId="0" applyFont="1" applyBorder="1" applyAlignment="1">
      <alignment horizontal="justify" vertical="center" wrapText="1"/>
    </xf>
    <xf numFmtId="0" fontId="1" fillId="0" borderId="1" xfId="0" applyFont="1" applyFill="1" applyBorder="1" applyAlignment="1">
      <alignment horizontal="center" vertical="center" wrapText="1" shrinkToFit="1"/>
    </xf>
    <xf numFmtId="0" fontId="2" fillId="0" borderId="0" xfId="0" applyFont="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lignment vertical="center"/>
    </xf>
    <xf numFmtId="0" fontId="8" fillId="0" borderId="0" xfId="0" applyFont="1" applyFill="1" applyAlignment="1">
      <alignment horizontal="center" vertical="center"/>
    </xf>
    <xf numFmtId="0" fontId="1" fillId="0" borderId="0" xfId="0" applyFont="1" applyFill="1" applyAlignment="1">
      <alignment horizontal="center" vertical="center"/>
    </xf>
    <xf numFmtId="0" fontId="13" fillId="0" borderId="0" xfId="0" applyFont="1">
      <alignment vertical="center"/>
    </xf>
    <xf numFmtId="0" fontId="1" fillId="0" borderId="0" xfId="0" applyFont="1" applyAlignment="1">
      <alignment vertical="center" wrapText="1"/>
    </xf>
    <xf numFmtId="0" fontId="14" fillId="0" borderId="0" xfId="0" applyFont="1">
      <alignment vertical="center"/>
    </xf>
    <xf numFmtId="0" fontId="14"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2" fillId="0" borderId="0" xfId="0" applyFont="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50" applyNumberFormat="1" applyFont="1" applyFill="1" applyBorder="1" applyAlignment="1">
      <alignment horizontal="center" vertical="center" wrapText="1"/>
    </xf>
    <xf numFmtId="0" fontId="1" fillId="4" borderId="2" xfId="0" applyNumberFormat="1" applyFont="1" applyFill="1" applyBorder="1" applyAlignment="1">
      <alignment horizontal="right" vertical="center" wrapText="1"/>
    </xf>
    <xf numFmtId="0" fontId="1" fillId="4" borderId="3" xfId="0" applyNumberFormat="1" applyFont="1" applyFill="1" applyBorder="1" applyAlignment="1">
      <alignment horizontal="right" vertical="center" wrapText="1"/>
    </xf>
    <xf numFmtId="0" fontId="1" fillId="4" borderId="4" xfId="0" applyNumberFormat="1" applyFont="1" applyFill="1" applyBorder="1" applyAlignment="1">
      <alignment horizontal="right"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1" fillId="4" borderId="1" xfId="50" applyNumberFormat="1" applyFont="1" applyFill="1" applyBorder="1" applyAlignment="1">
      <alignment horizontal="center" vertical="center" wrapText="1"/>
    </xf>
    <xf numFmtId="0" fontId="1" fillId="4" borderId="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0" applyNumberFormat="1" applyFont="1" applyBorder="1" applyAlignment="1">
      <alignment vertical="center" wrapText="1"/>
    </xf>
    <xf numFmtId="0" fontId="1" fillId="0" borderId="1" xfId="0" applyFont="1" applyBorder="1" applyAlignment="1">
      <alignment vertical="center" wrapText="1"/>
    </xf>
    <xf numFmtId="0" fontId="17" fillId="0" borderId="0" xfId="0" applyFont="1" applyAlignment="1">
      <alignment horizontal="justify" vertical="center"/>
    </xf>
    <xf numFmtId="0" fontId="12" fillId="0" borderId="0" xfId="0" applyFont="1" applyFill="1" applyBorder="1" applyAlignment="1">
      <alignment horizontal="justify" vertical="center" wrapText="1"/>
    </xf>
    <xf numFmtId="0" fontId="8" fillId="3" borderId="1" xfId="0" applyNumberFormat="1" applyFont="1" applyFill="1" applyBorder="1" applyAlignment="1">
      <alignment horizontal="justify" vertical="center"/>
    </xf>
    <xf numFmtId="0" fontId="1" fillId="4" borderId="1" xfId="0" applyNumberFormat="1" applyFont="1" applyFill="1" applyBorder="1" applyAlignment="1">
      <alignment horizontal="justify"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8" fillId="0"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1" fillId="0" borderId="1" xfId="51" applyFont="1" applyFill="1" applyBorder="1" applyAlignment="1">
      <alignment horizontal="justify" vertical="center" wrapText="1"/>
    </xf>
    <xf numFmtId="0" fontId="1" fillId="0" borderId="1" xfId="50" applyFont="1" applyFill="1" applyBorder="1" applyAlignment="1">
      <alignment horizontal="justify" vertical="center" wrapText="1"/>
    </xf>
    <xf numFmtId="0" fontId="1" fillId="0" borderId="1" xfId="0" applyFont="1" applyFill="1" applyBorder="1">
      <alignment vertical="center"/>
    </xf>
    <xf numFmtId="0" fontId="1"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8" fillId="3" borderId="1" xfId="0" applyFont="1" applyFill="1" applyBorder="1" applyAlignment="1">
      <alignment horizontal="center" vertical="center"/>
    </xf>
    <xf numFmtId="0" fontId="1" fillId="0" borderId="1" xfId="54"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3" borderId="1" xfId="0" applyFont="1" applyFill="1" applyBorder="1">
      <alignment vertical="center"/>
    </xf>
    <xf numFmtId="0" fontId="1" fillId="0" borderId="1" xfId="49" applyFont="1" applyFill="1" applyBorder="1" applyAlignment="1">
      <alignment horizontal="justify" vertical="center" wrapText="1"/>
    </xf>
    <xf numFmtId="0" fontId="13"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8" fillId="3" borderId="1" xfId="0" applyFont="1" applyFill="1" applyBorder="1" applyAlignment="1">
      <alignment horizontal="justify" vertical="center"/>
    </xf>
    <xf numFmtId="0" fontId="1" fillId="0" borderId="1" xfId="52" applyFont="1" applyFill="1" applyBorder="1" applyAlignment="1">
      <alignment horizontal="justify" vertical="center" wrapText="1"/>
    </xf>
    <xf numFmtId="0" fontId="1" fillId="0" borderId="1" xfId="52" applyNumberFormat="1" applyFont="1" applyFill="1" applyBorder="1" applyAlignment="1">
      <alignment horizontal="center" vertical="center" wrapText="1"/>
    </xf>
    <xf numFmtId="0" fontId="1" fillId="5" borderId="1" xfId="53" applyFont="1" applyFill="1" applyBorder="1" applyAlignment="1">
      <alignment horizontal="justify" vertical="center" wrapText="1"/>
    </xf>
    <xf numFmtId="0" fontId="8" fillId="3" borderId="1"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lignment vertical="center"/>
    </xf>
    <xf numFmtId="0" fontId="1" fillId="4" borderId="2" xfId="0" applyFont="1" applyFill="1" applyBorder="1" applyAlignment="1">
      <alignment horizontal="right" vertical="center"/>
    </xf>
    <xf numFmtId="0" fontId="1" fillId="4" borderId="3" xfId="0" applyFont="1" applyFill="1" applyBorder="1" applyAlignment="1">
      <alignment horizontal="right" vertical="center"/>
    </xf>
    <xf numFmtId="0" fontId="1" fillId="4" borderId="4" xfId="0" applyFont="1" applyFill="1" applyBorder="1" applyAlignment="1">
      <alignment horizontal="right" vertical="center"/>
    </xf>
    <xf numFmtId="0" fontId="1" fillId="4" borderId="1" xfId="0" applyFont="1" applyFill="1" applyBorder="1">
      <alignment vertical="center"/>
    </xf>
    <xf numFmtId="0" fontId="1" fillId="3" borderId="1" xfId="0" applyFont="1" applyFill="1" applyBorder="1" applyAlignment="1">
      <alignment horizontal="justify" vertical="center" wrapText="1"/>
    </xf>
    <xf numFmtId="0" fontId="1" fillId="4" borderId="1" xfId="0" applyFont="1" applyFill="1" applyBorder="1" applyAlignment="1">
      <alignment horizontal="center" vertical="center"/>
    </xf>
    <xf numFmtId="0" fontId="1" fillId="3" borderId="1" xfId="0" applyFont="1" applyFill="1" applyBorder="1" applyAlignment="1">
      <alignment horizontal="justify" vertical="center"/>
    </xf>
    <xf numFmtId="0" fontId="1" fillId="4" borderId="1" xfId="0" applyFont="1" applyFill="1" applyBorder="1" applyAlignment="1">
      <alignment horizontal="justify" vertical="center"/>
    </xf>
    <xf numFmtId="0" fontId="20" fillId="0" borderId="1" xfId="0" applyFont="1" applyFill="1" applyBorder="1" applyAlignment="1">
      <alignment horizontal="center" vertical="center" wrapText="1"/>
    </xf>
    <xf numFmtId="0" fontId="21"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9" fillId="0" borderId="1" xfId="0" applyFont="1" applyBorder="1" applyAlignment="1">
      <alignment horizontal="center" vertical="center"/>
    </xf>
    <xf numFmtId="0" fontId="8" fillId="0" borderId="0" xfId="0" applyFont="1" applyFill="1" applyBorder="1" applyAlignment="1">
      <alignment horizontal="left" vertical="center" wrapText="1"/>
    </xf>
    <xf numFmtId="0" fontId="21" fillId="2" borderId="0" xfId="0" applyFont="1" applyFill="1" applyAlignment="1">
      <alignment horizontal="center" vertical="center"/>
    </xf>
    <xf numFmtId="0" fontId="1" fillId="0" borderId="5"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10 2" xfId="50"/>
    <cellStyle name="常规 8" xfId="51"/>
    <cellStyle name="常规 11 4 2" xfId="52"/>
    <cellStyle name="常规 11 4" xfId="53"/>
    <cellStyle name="常规 2" xfId="54"/>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8"/>
  <sheetViews>
    <sheetView workbookViewId="0">
      <selection activeCell="G10" sqref="G10"/>
    </sheetView>
  </sheetViews>
  <sheetFormatPr defaultColWidth="9" defaultRowHeight="13.5" outlineLevelRow="7"/>
  <cols>
    <col min="1" max="1" width="5.125" customWidth="1"/>
    <col min="2" max="2" width="13" customWidth="1"/>
    <col min="3" max="3" width="13.25" customWidth="1"/>
    <col min="5" max="5" width="6" customWidth="1"/>
    <col min="6" max="6" width="6.125" customWidth="1"/>
    <col min="7" max="7" width="9.625" customWidth="1"/>
    <col min="8" max="8" width="6.625" customWidth="1"/>
    <col min="9" max="9" width="39.125" customWidth="1"/>
    <col min="10" max="10" width="10.875" customWidth="1"/>
    <col min="11" max="11" width="36.25" customWidth="1"/>
    <col min="12" max="12" width="30" customWidth="1"/>
    <col min="14" max="14" width="6.5" customWidth="1"/>
  </cols>
  <sheetData>
    <row r="1" ht="37" customHeight="1" spans="1:2">
      <c r="A1" s="128" t="s">
        <v>0</v>
      </c>
      <c r="B1" s="128"/>
    </row>
    <row r="2" s="2" customFormat="1" ht="37" customHeight="1" spans="1:14">
      <c r="A2" s="10" t="s">
        <v>1</v>
      </c>
      <c r="B2" s="11"/>
      <c r="C2" s="11"/>
      <c r="D2" s="11"/>
      <c r="E2" s="11"/>
      <c r="F2" s="11"/>
      <c r="G2" s="11"/>
      <c r="H2" s="11"/>
      <c r="I2" s="11"/>
      <c r="J2" s="11"/>
      <c r="K2" s="11"/>
      <c r="L2" s="11"/>
      <c r="M2" s="11"/>
      <c r="N2" s="11"/>
    </row>
    <row r="3" s="2" customFormat="1" ht="35" customHeight="1" spans="1:14">
      <c r="A3" s="13"/>
      <c r="B3" s="13"/>
      <c r="C3" s="13"/>
      <c r="D3" s="13"/>
      <c r="E3" s="13"/>
      <c r="F3" s="13"/>
      <c r="G3" s="13"/>
      <c r="H3" s="13"/>
      <c r="I3" s="130"/>
      <c r="J3" s="13"/>
      <c r="K3" s="130"/>
      <c r="L3" s="13" t="s">
        <v>2</v>
      </c>
      <c r="M3" s="13"/>
      <c r="N3" s="40"/>
    </row>
    <row r="4" s="2" customFormat="1" ht="27" spans="1:14">
      <c r="A4" s="15" t="s">
        <v>3</v>
      </c>
      <c r="B4" s="15" t="s">
        <v>4</v>
      </c>
      <c r="C4" s="15" t="s">
        <v>5</v>
      </c>
      <c r="D4" s="15" t="s">
        <v>6</v>
      </c>
      <c r="E4" s="15" t="s">
        <v>7</v>
      </c>
      <c r="F4" s="15" t="s">
        <v>8</v>
      </c>
      <c r="G4" s="15" t="s">
        <v>9</v>
      </c>
      <c r="H4" s="15" t="s">
        <v>10</v>
      </c>
      <c r="I4" s="15" t="s">
        <v>11</v>
      </c>
      <c r="J4" s="15" t="s">
        <v>12</v>
      </c>
      <c r="K4" s="15" t="s">
        <v>13</v>
      </c>
      <c r="L4" s="15" t="s">
        <v>14</v>
      </c>
      <c r="M4" s="15" t="s">
        <v>15</v>
      </c>
      <c r="N4" s="15" t="s">
        <v>16</v>
      </c>
    </row>
    <row r="5" s="126" customFormat="1" ht="30" customHeight="1" spans="1:14">
      <c r="A5" s="16" t="s">
        <v>17</v>
      </c>
      <c r="B5" s="17"/>
      <c r="C5" s="18"/>
      <c r="D5" s="20"/>
      <c r="E5" s="20"/>
      <c r="F5" s="20"/>
      <c r="G5" s="20"/>
      <c r="H5" s="20"/>
      <c r="I5" s="20"/>
      <c r="J5" s="131">
        <v>1200</v>
      </c>
      <c r="K5" s="20"/>
      <c r="L5" s="20"/>
      <c r="M5" s="20"/>
      <c r="N5" s="20"/>
    </row>
    <row r="6" s="49" customFormat="1" ht="82" customHeight="1" spans="1:14">
      <c r="A6" s="21">
        <v>1</v>
      </c>
      <c r="B6" s="21" t="s">
        <v>18</v>
      </c>
      <c r="C6" s="21" t="s">
        <v>19</v>
      </c>
      <c r="D6" s="21" t="s">
        <v>19</v>
      </c>
      <c r="E6" s="21" t="s">
        <v>20</v>
      </c>
      <c r="F6" s="21" t="s">
        <v>21</v>
      </c>
      <c r="G6" s="21" t="s">
        <v>22</v>
      </c>
      <c r="H6" s="21">
        <v>450</v>
      </c>
      <c r="I6" s="22" t="s">
        <v>23</v>
      </c>
      <c r="J6" s="21">
        <v>300</v>
      </c>
      <c r="K6" s="22" t="s">
        <v>24</v>
      </c>
      <c r="L6" s="22" t="s">
        <v>25</v>
      </c>
      <c r="M6" s="21" t="s">
        <v>26</v>
      </c>
      <c r="N6" s="21"/>
    </row>
    <row r="7" s="49" customFormat="1" ht="120" customHeight="1" spans="1:14">
      <c r="A7" s="21">
        <v>2</v>
      </c>
      <c r="B7" s="21" t="s">
        <v>27</v>
      </c>
      <c r="C7" s="21" t="s">
        <v>28</v>
      </c>
      <c r="D7" s="21" t="s">
        <v>28</v>
      </c>
      <c r="E7" s="21" t="s">
        <v>20</v>
      </c>
      <c r="F7" s="21" t="s">
        <v>21</v>
      </c>
      <c r="G7" s="21" t="s">
        <v>29</v>
      </c>
      <c r="H7" s="21">
        <v>570</v>
      </c>
      <c r="I7" s="22" t="s">
        <v>23</v>
      </c>
      <c r="J7" s="21">
        <v>380</v>
      </c>
      <c r="K7" s="22" t="s">
        <v>24</v>
      </c>
      <c r="L7" s="22" t="s">
        <v>30</v>
      </c>
      <c r="M7" s="21" t="s">
        <v>26</v>
      </c>
      <c r="N7" s="21"/>
    </row>
    <row r="8" s="127" customFormat="1" ht="123" customHeight="1" spans="1:14">
      <c r="A8" s="129">
        <v>3</v>
      </c>
      <c r="B8" s="21" t="s">
        <v>31</v>
      </c>
      <c r="C8" s="21" t="s">
        <v>32</v>
      </c>
      <c r="D8" s="21" t="s">
        <v>28</v>
      </c>
      <c r="E8" s="21" t="s">
        <v>20</v>
      </c>
      <c r="F8" s="21" t="s">
        <v>21</v>
      </c>
      <c r="G8" s="21" t="s">
        <v>33</v>
      </c>
      <c r="H8" s="21">
        <v>1050</v>
      </c>
      <c r="I8" s="132" t="s">
        <v>34</v>
      </c>
      <c r="J8" s="21">
        <v>520</v>
      </c>
      <c r="K8" s="132" t="s">
        <v>35</v>
      </c>
      <c r="L8" s="132" t="s">
        <v>36</v>
      </c>
      <c r="M8" s="21" t="s">
        <v>37</v>
      </c>
      <c r="N8" s="21"/>
    </row>
  </sheetData>
  <autoFilter xmlns:etc="http://www.wps.cn/officeDocument/2017/etCustomData" ref="A4:N8" etc:filterBottomFollowUsedRange="0">
    <extLst/>
  </autoFilter>
  <mergeCells count="5">
    <mergeCell ref="A1:B1"/>
    <mergeCell ref="A2:N2"/>
    <mergeCell ref="A3:C3"/>
    <mergeCell ref="L3:M3"/>
    <mergeCell ref="A5:C5"/>
  </mergeCells>
  <pageMargins left="0.590277777777778" right="0.354166666666667" top="0.904861111111111" bottom="0.432638888888889" header="0.5" footer="0.5"/>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37"/>
  <sheetViews>
    <sheetView workbookViewId="0">
      <pane ySplit="4" topLeftCell="A21" activePane="bottomLeft" state="frozen"/>
      <selection/>
      <selection pane="bottomLeft" activeCell="A2" sqref="A2:O2"/>
    </sheetView>
  </sheetViews>
  <sheetFormatPr defaultColWidth="9" defaultRowHeight="13.5"/>
  <cols>
    <col min="1" max="1" width="6.38333333333333" style="44" customWidth="1"/>
    <col min="2" max="2" width="15.125" style="44" customWidth="1"/>
    <col min="3" max="3" width="13.875" style="44" customWidth="1"/>
    <col min="4" max="4" width="9" style="44"/>
    <col min="5" max="5" width="7.88333333333333" style="44" customWidth="1"/>
    <col min="6" max="6" width="6.88333333333333" style="44" customWidth="1"/>
    <col min="7" max="7" width="10.8833333333333" style="44" customWidth="1"/>
    <col min="8" max="8" width="7.25" style="44" customWidth="1"/>
    <col min="9" max="9" width="26.75" style="56" customWidth="1"/>
    <col min="10" max="10" width="7.5" style="44" customWidth="1"/>
    <col min="11" max="11" width="33.375" style="56" customWidth="1"/>
    <col min="12" max="12" width="30.25" style="56" customWidth="1"/>
    <col min="13" max="13" width="11.25" style="44" customWidth="1"/>
    <col min="14" max="14" width="8.75" style="44" customWidth="1"/>
    <col min="15" max="15" width="6" style="44" customWidth="1"/>
    <col min="16" max="16384" width="9" style="44"/>
  </cols>
  <sheetData>
    <row r="1" ht="21" spans="1:15">
      <c r="A1" s="57" t="s">
        <v>38</v>
      </c>
      <c r="B1" s="59"/>
      <c r="C1" s="59"/>
      <c r="D1" s="59"/>
      <c r="E1" s="59"/>
      <c r="F1" s="59"/>
      <c r="G1" s="59"/>
      <c r="H1" s="59"/>
      <c r="I1" s="79"/>
      <c r="J1" s="59"/>
      <c r="K1" s="79"/>
      <c r="L1" s="79"/>
      <c r="M1" s="59"/>
      <c r="N1" s="59"/>
      <c r="O1" s="59"/>
    </row>
    <row r="2" ht="35" customHeight="1" spans="1:15">
      <c r="A2" s="10" t="s">
        <v>39</v>
      </c>
      <c r="B2" s="11"/>
      <c r="C2" s="11"/>
      <c r="D2" s="11"/>
      <c r="E2" s="11"/>
      <c r="F2" s="11"/>
      <c r="G2" s="11"/>
      <c r="H2" s="11"/>
      <c r="I2" s="12"/>
      <c r="J2" s="11"/>
      <c r="K2" s="12"/>
      <c r="L2" s="12"/>
      <c r="M2" s="11"/>
      <c r="N2" s="11"/>
      <c r="O2" s="11"/>
    </row>
    <row r="3" ht="23" customHeight="1" spans="1:15">
      <c r="A3" s="13"/>
      <c r="B3" s="13"/>
      <c r="C3" s="13"/>
      <c r="D3" s="13"/>
      <c r="E3" s="13"/>
      <c r="F3" s="13"/>
      <c r="G3" s="13"/>
      <c r="H3" s="13"/>
      <c r="I3" s="14"/>
      <c r="J3" s="13"/>
      <c r="K3" s="14"/>
      <c r="L3" s="39" t="s">
        <v>2</v>
      </c>
      <c r="M3" s="39"/>
      <c r="N3" s="39"/>
      <c r="O3" s="40"/>
    </row>
    <row r="4" ht="27" spans="1:15">
      <c r="A4" s="15" t="s">
        <v>3</v>
      </c>
      <c r="B4" s="15" t="s">
        <v>4</v>
      </c>
      <c r="C4" s="15" t="s">
        <v>5</v>
      </c>
      <c r="D4" s="15" t="s">
        <v>6</v>
      </c>
      <c r="E4" s="15" t="s">
        <v>7</v>
      </c>
      <c r="F4" s="15" t="s">
        <v>8</v>
      </c>
      <c r="G4" s="15" t="s">
        <v>9</v>
      </c>
      <c r="H4" s="15" t="s">
        <v>10</v>
      </c>
      <c r="I4" s="15" t="s">
        <v>11</v>
      </c>
      <c r="J4" s="15" t="s">
        <v>12</v>
      </c>
      <c r="K4" s="15" t="s">
        <v>13</v>
      </c>
      <c r="L4" s="15" t="s">
        <v>14</v>
      </c>
      <c r="M4" s="15" t="s">
        <v>40</v>
      </c>
      <c r="N4" s="15" t="s">
        <v>41</v>
      </c>
      <c r="O4" s="15" t="s">
        <v>16</v>
      </c>
    </row>
    <row r="5" ht="24" customHeight="1" spans="1:15">
      <c r="A5" s="16"/>
      <c r="B5" s="17" t="s">
        <v>17</v>
      </c>
      <c r="C5" s="18"/>
      <c r="D5" s="20"/>
      <c r="E5" s="20"/>
      <c r="F5" s="20"/>
      <c r="G5" s="20"/>
      <c r="H5" s="20"/>
      <c r="I5" s="19"/>
      <c r="J5" s="20">
        <v>1300</v>
      </c>
      <c r="K5" s="19"/>
      <c r="L5" s="19"/>
      <c r="M5" s="20"/>
      <c r="N5" s="20"/>
      <c r="O5" s="20"/>
    </row>
    <row r="6" s="50" customFormat="1" ht="24" customHeight="1" spans="1:15">
      <c r="A6" s="112" t="s">
        <v>42</v>
      </c>
      <c r="B6" s="113"/>
      <c r="C6" s="114"/>
      <c r="D6" s="88"/>
      <c r="E6" s="88"/>
      <c r="F6" s="88"/>
      <c r="G6" s="88"/>
      <c r="H6" s="88"/>
      <c r="I6" s="121"/>
      <c r="J6" s="88">
        <f>J7+J12+J15+J20</f>
        <v>1000</v>
      </c>
      <c r="K6" s="121"/>
      <c r="L6" s="121"/>
      <c r="M6" s="88"/>
      <c r="N6" s="88"/>
      <c r="O6" s="88"/>
    </row>
    <row r="7" s="50" customFormat="1" ht="24" customHeight="1" spans="1:15">
      <c r="A7" s="69" t="s">
        <v>43</v>
      </c>
      <c r="B7" s="70"/>
      <c r="C7" s="71"/>
      <c r="D7" s="66"/>
      <c r="E7" s="66"/>
      <c r="F7" s="66"/>
      <c r="G7" s="66"/>
      <c r="H7" s="66"/>
      <c r="I7" s="84"/>
      <c r="J7" s="66">
        <f>SUM(J8:J11)</f>
        <v>90</v>
      </c>
      <c r="K7" s="84"/>
      <c r="L7" s="84"/>
      <c r="M7" s="66"/>
      <c r="N7" s="66"/>
      <c r="O7" s="66"/>
    </row>
    <row r="8" s="47" customFormat="1" ht="75" customHeight="1" spans="1:15">
      <c r="A8" s="21">
        <v>1</v>
      </c>
      <c r="B8" s="21" t="s">
        <v>44</v>
      </c>
      <c r="C8" s="21" t="s">
        <v>45</v>
      </c>
      <c r="D8" s="21" t="s">
        <v>45</v>
      </c>
      <c r="E8" s="21" t="s">
        <v>20</v>
      </c>
      <c r="F8" s="21" t="s">
        <v>21</v>
      </c>
      <c r="G8" s="21" t="s">
        <v>46</v>
      </c>
      <c r="H8" s="21">
        <v>20</v>
      </c>
      <c r="I8" s="22" t="s">
        <v>47</v>
      </c>
      <c r="J8" s="21">
        <v>20</v>
      </c>
      <c r="K8" s="22" t="s">
        <v>48</v>
      </c>
      <c r="L8" s="22" t="s">
        <v>49</v>
      </c>
      <c r="M8" s="21" t="s">
        <v>50</v>
      </c>
      <c r="N8" s="21"/>
      <c r="O8" s="31"/>
    </row>
    <row r="9" s="47" customFormat="1" ht="61" customHeight="1" spans="1:15">
      <c r="A9" s="21">
        <v>2</v>
      </c>
      <c r="B9" s="21" t="s">
        <v>51</v>
      </c>
      <c r="C9" s="21" t="s">
        <v>52</v>
      </c>
      <c r="D9" s="21" t="s">
        <v>45</v>
      </c>
      <c r="E9" s="21" t="s">
        <v>20</v>
      </c>
      <c r="F9" s="21" t="s">
        <v>21</v>
      </c>
      <c r="G9" s="21" t="s">
        <v>53</v>
      </c>
      <c r="H9" s="21">
        <v>10</v>
      </c>
      <c r="I9" s="22" t="s">
        <v>54</v>
      </c>
      <c r="J9" s="21">
        <v>10</v>
      </c>
      <c r="K9" s="22" t="s">
        <v>55</v>
      </c>
      <c r="L9" s="22" t="s">
        <v>56</v>
      </c>
      <c r="M9" s="21" t="s">
        <v>50</v>
      </c>
      <c r="N9" s="21"/>
      <c r="O9" s="31"/>
    </row>
    <row r="10" s="47" customFormat="1" ht="51" customHeight="1" spans="1:15">
      <c r="A10" s="21">
        <v>3</v>
      </c>
      <c r="B10" s="21" t="s">
        <v>57</v>
      </c>
      <c r="C10" s="21" t="s">
        <v>58</v>
      </c>
      <c r="D10" s="21" t="s">
        <v>45</v>
      </c>
      <c r="E10" s="21" t="s">
        <v>20</v>
      </c>
      <c r="F10" s="21" t="s">
        <v>21</v>
      </c>
      <c r="G10" s="21" t="s">
        <v>59</v>
      </c>
      <c r="H10" s="21">
        <v>20</v>
      </c>
      <c r="I10" s="22" t="s">
        <v>60</v>
      </c>
      <c r="J10" s="21">
        <v>10</v>
      </c>
      <c r="K10" s="22" t="s">
        <v>61</v>
      </c>
      <c r="L10" s="22" t="s">
        <v>62</v>
      </c>
      <c r="M10" s="21" t="s">
        <v>37</v>
      </c>
      <c r="N10" s="21"/>
      <c r="O10" s="31"/>
    </row>
    <row r="11" s="47" customFormat="1" ht="65" customHeight="1" spans="1:15">
      <c r="A11" s="21">
        <v>4</v>
      </c>
      <c r="B11" s="21" t="s">
        <v>63</v>
      </c>
      <c r="C11" s="21" t="s">
        <v>64</v>
      </c>
      <c r="D11" s="21" t="s">
        <v>45</v>
      </c>
      <c r="E11" s="21" t="s">
        <v>20</v>
      </c>
      <c r="F11" s="21" t="s">
        <v>21</v>
      </c>
      <c r="G11" s="21" t="s">
        <v>65</v>
      </c>
      <c r="H11" s="21">
        <v>60</v>
      </c>
      <c r="I11" s="22" t="s">
        <v>66</v>
      </c>
      <c r="J11" s="21">
        <v>50</v>
      </c>
      <c r="K11" s="22" t="s">
        <v>67</v>
      </c>
      <c r="L11" s="22" t="s">
        <v>68</v>
      </c>
      <c r="M11" s="21" t="s">
        <v>50</v>
      </c>
      <c r="N11" s="21" t="s">
        <v>69</v>
      </c>
      <c r="O11" s="29"/>
    </row>
    <row r="12" s="47" customFormat="1" ht="27" customHeight="1" spans="1:15">
      <c r="A12" s="69" t="s">
        <v>70</v>
      </c>
      <c r="B12" s="70"/>
      <c r="C12" s="71"/>
      <c r="D12" s="66"/>
      <c r="E12" s="66"/>
      <c r="F12" s="66"/>
      <c r="G12" s="66"/>
      <c r="H12" s="66"/>
      <c r="I12" s="84"/>
      <c r="J12" s="66">
        <f>SUM(J13:J14)</f>
        <v>95</v>
      </c>
      <c r="K12" s="84"/>
      <c r="L12" s="84"/>
      <c r="M12" s="66"/>
      <c r="N12" s="66"/>
      <c r="O12" s="122"/>
    </row>
    <row r="13" s="47" customFormat="1" ht="106" customHeight="1" spans="1:15">
      <c r="A13" s="21">
        <v>5</v>
      </c>
      <c r="B13" s="21" t="s">
        <v>71</v>
      </c>
      <c r="C13" s="21" t="s">
        <v>72</v>
      </c>
      <c r="D13" s="21" t="s">
        <v>45</v>
      </c>
      <c r="E13" s="21" t="s">
        <v>20</v>
      </c>
      <c r="F13" s="21" t="s">
        <v>21</v>
      </c>
      <c r="G13" s="21" t="s">
        <v>73</v>
      </c>
      <c r="H13" s="21">
        <v>70</v>
      </c>
      <c r="I13" s="22" t="s">
        <v>74</v>
      </c>
      <c r="J13" s="21">
        <v>70</v>
      </c>
      <c r="K13" s="22" t="s">
        <v>75</v>
      </c>
      <c r="L13" s="22" t="s">
        <v>76</v>
      </c>
      <c r="M13" s="21" t="s">
        <v>26</v>
      </c>
      <c r="N13" s="21"/>
      <c r="O13" s="31"/>
    </row>
    <row r="14" s="47" customFormat="1" ht="61" customHeight="1" spans="1:15">
      <c r="A14" s="21">
        <v>6</v>
      </c>
      <c r="B14" s="21" t="s">
        <v>77</v>
      </c>
      <c r="C14" s="21" t="s">
        <v>78</v>
      </c>
      <c r="D14" s="21" t="s">
        <v>45</v>
      </c>
      <c r="E14" s="21" t="s">
        <v>20</v>
      </c>
      <c r="F14" s="21" t="s">
        <v>21</v>
      </c>
      <c r="G14" s="21" t="s">
        <v>59</v>
      </c>
      <c r="H14" s="21">
        <v>50</v>
      </c>
      <c r="I14" s="22" t="s">
        <v>79</v>
      </c>
      <c r="J14" s="21">
        <v>25</v>
      </c>
      <c r="K14" s="22" t="s">
        <v>80</v>
      </c>
      <c r="L14" s="22" t="s">
        <v>81</v>
      </c>
      <c r="M14" s="21" t="s">
        <v>26</v>
      </c>
      <c r="N14" s="21"/>
      <c r="O14" s="31"/>
    </row>
    <row r="15" s="47" customFormat="1" ht="27" customHeight="1" spans="1:15">
      <c r="A15" s="69" t="s">
        <v>82</v>
      </c>
      <c r="B15" s="70"/>
      <c r="C15" s="71"/>
      <c r="D15" s="66"/>
      <c r="E15" s="66"/>
      <c r="F15" s="66"/>
      <c r="G15" s="66"/>
      <c r="H15" s="66"/>
      <c r="I15" s="84"/>
      <c r="J15" s="66">
        <f>SUM(J16:J19)</f>
        <v>460</v>
      </c>
      <c r="K15" s="84"/>
      <c r="L15" s="84"/>
      <c r="M15" s="66"/>
      <c r="N15" s="66"/>
      <c r="O15" s="122"/>
    </row>
    <row r="16" s="47" customFormat="1" ht="76" customHeight="1" spans="1:15">
      <c r="A16" s="21">
        <v>7</v>
      </c>
      <c r="B16" s="21" t="s">
        <v>83</v>
      </c>
      <c r="C16" s="21" t="s">
        <v>45</v>
      </c>
      <c r="D16" s="21" t="s">
        <v>45</v>
      </c>
      <c r="E16" s="21" t="s">
        <v>20</v>
      </c>
      <c r="F16" s="21" t="s">
        <v>21</v>
      </c>
      <c r="G16" s="21" t="s">
        <v>46</v>
      </c>
      <c r="H16" s="21">
        <v>40</v>
      </c>
      <c r="I16" s="22" t="s">
        <v>84</v>
      </c>
      <c r="J16" s="21">
        <v>40</v>
      </c>
      <c r="K16" s="22" t="s">
        <v>85</v>
      </c>
      <c r="L16" s="22" t="s">
        <v>86</v>
      </c>
      <c r="M16" s="21" t="s">
        <v>87</v>
      </c>
      <c r="N16" s="21"/>
      <c r="O16" s="31"/>
    </row>
    <row r="17" s="47" customFormat="1" ht="106" customHeight="1" spans="1:15">
      <c r="A17" s="21">
        <v>8</v>
      </c>
      <c r="B17" s="21" t="s">
        <v>88</v>
      </c>
      <c r="C17" s="21" t="s">
        <v>45</v>
      </c>
      <c r="D17" s="21" t="s">
        <v>45</v>
      </c>
      <c r="E17" s="21" t="s">
        <v>89</v>
      </c>
      <c r="F17" s="21" t="s">
        <v>21</v>
      </c>
      <c r="G17" s="21" t="s">
        <v>90</v>
      </c>
      <c r="H17" s="21">
        <v>500</v>
      </c>
      <c r="I17" s="22" t="s">
        <v>91</v>
      </c>
      <c r="J17" s="21">
        <v>307</v>
      </c>
      <c r="K17" s="22" t="s">
        <v>92</v>
      </c>
      <c r="L17" s="22" t="s">
        <v>93</v>
      </c>
      <c r="M17" s="21" t="s">
        <v>26</v>
      </c>
      <c r="N17" s="21"/>
      <c r="O17" s="31"/>
    </row>
    <row r="18" s="47" customFormat="1" ht="81" customHeight="1" spans="1:15">
      <c r="A18" s="21">
        <v>9</v>
      </c>
      <c r="B18" s="21" t="s">
        <v>94</v>
      </c>
      <c r="C18" s="21" t="s">
        <v>95</v>
      </c>
      <c r="D18" s="21" t="s">
        <v>45</v>
      </c>
      <c r="E18" s="21" t="s">
        <v>20</v>
      </c>
      <c r="F18" s="21" t="s">
        <v>21</v>
      </c>
      <c r="G18" s="21" t="s">
        <v>96</v>
      </c>
      <c r="H18" s="21">
        <v>56</v>
      </c>
      <c r="I18" s="22" t="s">
        <v>97</v>
      </c>
      <c r="J18" s="21">
        <v>28</v>
      </c>
      <c r="K18" s="22" t="s">
        <v>98</v>
      </c>
      <c r="L18" s="22" t="s">
        <v>99</v>
      </c>
      <c r="M18" s="21" t="s">
        <v>87</v>
      </c>
      <c r="N18" s="21" t="s">
        <v>69</v>
      </c>
      <c r="O18" s="31"/>
    </row>
    <row r="19" s="47" customFormat="1" ht="81" customHeight="1" spans="1:15">
      <c r="A19" s="21">
        <v>10</v>
      </c>
      <c r="B19" s="21" t="s">
        <v>100</v>
      </c>
      <c r="C19" s="21" t="s">
        <v>45</v>
      </c>
      <c r="D19" s="21" t="s">
        <v>45</v>
      </c>
      <c r="E19" s="21" t="s">
        <v>101</v>
      </c>
      <c r="F19" s="21" t="s">
        <v>21</v>
      </c>
      <c r="G19" s="21" t="s">
        <v>102</v>
      </c>
      <c r="H19" s="21">
        <v>85</v>
      </c>
      <c r="I19" s="22" t="s">
        <v>103</v>
      </c>
      <c r="J19" s="21">
        <v>85</v>
      </c>
      <c r="K19" s="22" t="s">
        <v>104</v>
      </c>
      <c r="L19" s="22" t="s">
        <v>105</v>
      </c>
      <c r="M19" s="21" t="s">
        <v>106</v>
      </c>
      <c r="N19" s="21"/>
      <c r="O19" s="31"/>
    </row>
    <row r="20" s="47" customFormat="1" ht="26" customHeight="1" spans="1:15">
      <c r="A20" s="69" t="s">
        <v>107</v>
      </c>
      <c r="B20" s="70"/>
      <c r="C20" s="71"/>
      <c r="D20" s="66"/>
      <c r="E20" s="66"/>
      <c r="F20" s="66"/>
      <c r="G20" s="66"/>
      <c r="H20" s="66"/>
      <c r="I20" s="84"/>
      <c r="J20" s="66">
        <f>SUM(J21:J23)</f>
        <v>355</v>
      </c>
      <c r="K20" s="84"/>
      <c r="L20" s="84"/>
      <c r="M20" s="66"/>
      <c r="N20" s="66"/>
      <c r="O20" s="122"/>
    </row>
    <row r="21" s="47" customFormat="1" ht="57" customHeight="1" spans="1:15">
      <c r="A21" s="21">
        <v>11</v>
      </c>
      <c r="B21" s="21" t="s">
        <v>108</v>
      </c>
      <c r="C21" s="21" t="s">
        <v>45</v>
      </c>
      <c r="D21" s="21" t="s">
        <v>45</v>
      </c>
      <c r="E21" s="21" t="s">
        <v>20</v>
      </c>
      <c r="F21" s="21" t="s">
        <v>21</v>
      </c>
      <c r="G21" s="21" t="s">
        <v>109</v>
      </c>
      <c r="H21" s="21">
        <v>80</v>
      </c>
      <c r="I21" s="22" t="s">
        <v>110</v>
      </c>
      <c r="J21" s="21">
        <v>80</v>
      </c>
      <c r="K21" s="22" t="s">
        <v>111</v>
      </c>
      <c r="L21" s="22" t="s">
        <v>112</v>
      </c>
      <c r="M21" s="21" t="s">
        <v>69</v>
      </c>
      <c r="N21" s="21"/>
      <c r="O21" s="31"/>
    </row>
    <row r="22" s="47" customFormat="1" ht="132" customHeight="1" spans="1:15">
      <c r="A22" s="21">
        <v>12</v>
      </c>
      <c r="B22" s="21" t="s">
        <v>113</v>
      </c>
      <c r="C22" s="21" t="s">
        <v>45</v>
      </c>
      <c r="D22" s="21" t="s">
        <v>45</v>
      </c>
      <c r="E22" s="21" t="s">
        <v>20</v>
      </c>
      <c r="F22" s="21" t="s">
        <v>21</v>
      </c>
      <c r="G22" s="21" t="s">
        <v>114</v>
      </c>
      <c r="H22" s="21">
        <v>230</v>
      </c>
      <c r="I22" s="22" t="s">
        <v>115</v>
      </c>
      <c r="J22" s="21">
        <v>230</v>
      </c>
      <c r="K22" s="22" t="s">
        <v>116</v>
      </c>
      <c r="L22" s="22" t="s">
        <v>117</v>
      </c>
      <c r="M22" s="21" t="s">
        <v>69</v>
      </c>
      <c r="N22" s="21"/>
      <c r="O22" s="31"/>
    </row>
    <row r="23" s="47" customFormat="1" ht="56" customHeight="1" spans="1:15">
      <c r="A23" s="21">
        <v>13</v>
      </c>
      <c r="B23" s="21" t="s">
        <v>118</v>
      </c>
      <c r="C23" s="21" t="s">
        <v>45</v>
      </c>
      <c r="D23" s="21" t="s">
        <v>45</v>
      </c>
      <c r="E23" s="21" t="s">
        <v>20</v>
      </c>
      <c r="F23" s="21" t="s">
        <v>21</v>
      </c>
      <c r="G23" s="21" t="s">
        <v>119</v>
      </c>
      <c r="H23" s="21">
        <v>45</v>
      </c>
      <c r="I23" s="22" t="s">
        <v>120</v>
      </c>
      <c r="J23" s="21">
        <v>45</v>
      </c>
      <c r="K23" s="22" t="s">
        <v>121</v>
      </c>
      <c r="L23" s="22" t="s">
        <v>122</v>
      </c>
      <c r="M23" s="21" t="s">
        <v>50</v>
      </c>
      <c r="N23" s="21"/>
      <c r="O23" s="31"/>
    </row>
    <row r="24" s="47" customFormat="1" ht="27" customHeight="1" spans="1:15">
      <c r="A24" s="115" t="s">
        <v>123</v>
      </c>
      <c r="B24" s="115"/>
      <c r="C24" s="115"/>
      <c r="D24" s="116"/>
      <c r="E24" s="116"/>
      <c r="F24" s="116"/>
      <c r="G24" s="116"/>
      <c r="H24" s="116"/>
      <c r="I24" s="123"/>
      <c r="J24" s="115">
        <f>J25+J31+J35</f>
        <v>300</v>
      </c>
      <c r="K24" s="123"/>
      <c r="L24" s="123"/>
      <c r="M24" s="116"/>
      <c r="N24" s="116"/>
      <c r="O24" s="116"/>
    </row>
    <row r="25" s="47" customFormat="1" ht="27" customHeight="1" spans="1:15">
      <c r="A25" s="117" t="s">
        <v>124</v>
      </c>
      <c r="B25" s="118"/>
      <c r="C25" s="119"/>
      <c r="D25" s="120"/>
      <c r="E25" s="120"/>
      <c r="F25" s="120"/>
      <c r="G25" s="120"/>
      <c r="H25" s="120"/>
      <c r="I25" s="124"/>
      <c r="J25" s="122">
        <f>SUM(J26:J30)</f>
        <v>155.86</v>
      </c>
      <c r="K25" s="124"/>
      <c r="L25" s="124"/>
      <c r="M25" s="120"/>
      <c r="N25" s="120"/>
      <c r="O25" s="120"/>
    </row>
    <row r="26" s="47" customFormat="1" ht="60" customHeight="1" spans="1:15">
      <c r="A26" s="21">
        <v>1</v>
      </c>
      <c r="B26" s="21" t="s">
        <v>125</v>
      </c>
      <c r="C26" s="21" t="s">
        <v>126</v>
      </c>
      <c r="D26" s="21" t="s">
        <v>127</v>
      </c>
      <c r="E26" s="21" t="s">
        <v>20</v>
      </c>
      <c r="F26" s="21" t="s">
        <v>21</v>
      </c>
      <c r="G26" s="21" t="s">
        <v>128</v>
      </c>
      <c r="H26" s="21">
        <v>23.28</v>
      </c>
      <c r="I26" s="22" t="s">
        <v>129</v>
      </c>
      <c r="J26" s="21">
        <v>15.28</v>
      </c>
      <c r="K26" s="22" t="s">
        <v>130</v>
      </c>
      <c r="L26" s="22" t="s">
        <v>131</v>
      </c>
      <c r="M26" s="21" t="s">
        <v>50</v>
      </c>
      <c r="N26" s="21"/>
      <c r="O26" s="125"/>
    </row>
    <row r="27" s="47" customFormat="1" ht="36" spans="1:15">
      <c r="A27" s="21">
        <v>2</v>
      </c>
      <c r="B27" s="21" t="s">
        <v>132</v>
      </c>
      <c r="C27" s="21" t="s">
        <v>133</v>
      </c>
      <c r="D27" s="21" t="s">
        <v>127</v>
      </c>
      <c r="E27" s="21" t="s">
        <v>89</v>
      </c>
      <c r="F27" s="21" t="s">
        <v>21</v>
      </c>
      <c r="G27" s="21" t="s">
        <v>134</v>
      </c>
      <c r="H27" s="29">
        <v>51</v>
      </c>
      <c r="I27" s="22" t="s">
        <v>135</v>
      </c>
      <c r="J27" s="29">
        <v>25.5</v>
      </c>
      <c r="K27" s="22" t="s">
        <v>136</v>
      </c>
      <c r="L27" s="22" t="s">
        <v>137</v>
      </c>
      <c r="M27" s="21" t="s">
        <v>138</v>
      </c>
      <c r="N27" s="21"/>
      <c r="O27" s="31"/>
    </row>
    <row r="28" s="47" customFormat="1" ht="48" customHeight="1" spans="1:15">
      <c r="A28" s="21">
        <v>3</v>
      </c>
      <c r="B28" s="21" t="s">
        <v>139</v>
      </c>
      <c r="C28" s="21" t="s">
        <v>140</v>
      </c>
      <c r="D28" s="21" t="s">
        <v>127</v>
      </c>
      <c r="E28" s="21" t="s">
        <v>89</v>
      </c>
      <c r="F28" s="21" t="s">
        <v>21</v>
      </c>
      <c r="G28" s="21" t="s">
        <v>141</v>
      </c>
      <c r="H28" s="29">
        <v>75.84</v>
      </c>
      <c r="I28" s="22" t="s">
        <v>142</v>
      </c>
      <c r="J28" s="29">
        <v>50.56</v>
      </c>
      <c r="K28" s="22" t="s">
        <v>136</v>
      </c>
      <c r="L28" s="22" t="s">
        <v>143</v>
      </c>
      <c r="M28" s="21" t="s">
        <v>144</v>
      </c>
      <c r="N28" s="21"/>
      <c r="O28" s="21"/>
    </row>
    <row r="29" s="47" customFormat="1" ht="63" customHeight="1" spans="1:15">
      <c r="A29" s="21">
        <v>4</v>
      </c>
      <c r="B29" s="21" t="s">
        <v>145</v>
      </c>
      <c r="C29" s="21" t="s">
        <v>146</v>
      </c>
      <c r="D29" s="21" t="s">
        <v>127</v>
      </c>
      <c r="E29" s="21" t="s">
        <v>20</v>
      </c>
      <c r="F29" s="21" t="s">
        <v>21</v>
      </c>
      <c r="G29" s="21" t="s">
        <v>147</v>
      </c>
      <c r="H29" s="21">
        <v>24.78</v>
      </c>
      <c r="I29" s="22" t="s">
        <v>148</v>
      </c>
      <c r="J29" s="21">
        <v>21.52</v>
      </c>
      <c r="K29" s="22" t="s">
        <v>149</v>
      </c>
      <c r="L29" s="22" t="s">
        <v>150</v>
      </c>
      <c r="M29" s="21" t="s">
        <v>50</v>
      </c>
      <c r="N29" s="21"/>
      <c r="O29" s="31"/>
    </row>
    <row r="30" s="47" customFormat="1" ht="66" customHeight="1" spans="1:15">
      <c r="A30" s="21">
        <v>5</v>
      </c>
      <c r="B30" s="21" t="s">
        <v>151</v>
      </c>
      <c r="C30" s="21" t="s">
        <v>127</v>
      </c>
      <c r="D30" s="21" t="s">
        <v>127</v>
      </c>
      <c r="E30" s="21" t="s">
        <v>20</v>
      </c>
      <c r="F30" s="21" t="s">
        <v>21</v>
      </c>
      <c r="G30" s="21" t="s">
        <v>152</v>
      </c>
      <c r="H30" s="29">
        <v>86</v>
      </c>
      <c r="I30" s="22" t="s">
        <v>153</v>
      </c>
      <c r="J30" s="29">
        <v>43</v>
      </c>
      <c r="K30" s="22" t="s">
        <v>154</v>
      </c>
      <c r="L30" s="22" t="s">
        <v>155</v>
      </c>
      <c r="M30" s="21" t="s">
        <v>50</v>
      </c>
      <c r="N30" s="21"/>
      <c r="O30" s="21"/>
    </row>
    <row r="31" s="47" customFormat="1" ht="24" customHeight="1" spans="1:15">
      <c r="A31" s="69" t="s">
        <v>156</v>
      </c>
      <c r="B31" s="70"/>
      <c r="C31" s="71"/>
      <c r="D31" s="66"/>
      <c r="E31" s="66"/>
      <c r="F31" s="66"/>
      <c r="G31" s="66"/>
      <c r="H31" s="67"/>
      <c r="I31" s="84"/>
      <c r="J31" s="67">
        <f>SUM(J32:J34)</f>
        <v>68.2</v>
      </c>
      <c r="K31" s="84"/>
      <c r="L31" s="84"/>
      <c r="M31" s="66"/>
      <c r="N31" s="66"/>
      <c r="O31" s="122"/>
    </row>
    <row r="32" s="47" customFormat="1" ht="48" customHeight="1" spans="1:15">
      <c r="A32" s="21">
        <v>6</v>
      </c>
      <c r="B32" s="21" t="s">
        <v>157</v>
      </c>
      <c r="C32" s="21" t="s">
        <v>158</v>
      </c>
      <c r="D32" s="21" t="s">
        <v>127</v>
      </c>
      <c r="E32" s="21" t="s">
        <v>20</v>
      </c>
      <c r="F32" s="21" t="s">
        <v>21</v>
      </c>
      <c r="G32" s="21" t="s">
        <v>141</v>
      </c>
      <c r="H32" s="29">
        <v>8</v>
      </c>
      <c r="I32" s="22" t="s">
        <v>159</v>
      </c>
      <c r="J32" s="29">
        <v>3.2</v>
      </c>
      <c r="K32" s="22" t="s">
        <v>160</v>
      </c>
      <c r="L32" s="22" t="s">
        <v>161</v>
      </c>
      <c r="M32" s="21" t="s">
        <v>87</v>
      </c>
      <c r="N32" s="21"/>
      <c r="O32" s="31"/>
    </row>
    <row r="33" s="47" customFormat="1" ht="63" customHeight="1" spans="1:15">
      <c r="A33" s="21">
        <v>7</v>
      </c>
      <c r="B33" s="21" t="s">
        <v>162</v>
      </c>
      <c r="C33" s="21" t="s">
        <v>163</v>
      </c>
      <c r="D33" s="21" t="s">
        <v>127</v>
      </c>
      <c r="E33" s="21" t="s">
        <v>20</v>
      </c>
      <c r="F33" s="21" t="s">
        <v>21</v>
      </c>
      <c r="G33" s="21" t="s">
        <v>164</v>
      </c>
      <c r="H33" s="21">
        <v>52.5</v>
      </c>
      <c r="I33" s="22" t="s">
        <v>165</v>
      </c>
      <c r="J33" s="21">
        <v>35</v>
      </c>
      <c r="K33" s="22" t="s">
        <v>166</v>
      </c>
      <c r="L33" s="22" t="s">
        <v>167</v>
      </c>
      <c r="M33" s="21" t="s">
        <v>26</v>
      </c>
      <c r="N33" s="21"/>
      <c r="O33" s="31"/>
    </row>
    <row r="34" s="47" customFormat="1" ht="51" customHeight="1" spans="1:15">
      <c r="A34" s="21">
        <v>8</v>
      </c>
      <c r="B34" s="21" t="s">
        <v>168</v>
      </c>
      <c r="C34" s="21" t="s">
        <v>169</v>
      </c>
      <c r="D34" s="21" t="s">
        <v>127</v>
      </c>
      <c r="E34" s="21" t="s">
        <v>20</v>
      </c>
      <c r="F34" s="21" t="s">
        <v>21</v>
      </c>
      <c r="G34" s="21" t="s">
        <v>170</v>
      </c>
      <c r="H34" s="21">
        <v>60</v>
      </c>
      <c r="I34" s="22" t="s">
        <v>171</v>
      </c>
      <c r="J34" s="21">
        <v>30</v>
      </c>
      <c r="K34" s="22" t="s">
        <v>172</v>
      </c>
      <c r="L34" s="22" t="s">
        <v>173</v>
      </c>
      <c r="M34" s="21" t="s">
        <v>26</v>
      </c>
      <c r="N34" s="21"/>
      <c r="O34" s="31"/>
    </row>
    <row r="35" s="47" customFormat="1" ht="27" customHeight="1" spans="1:15">
      <c r="A35" s="69" t="s">
        <v>174</v>
      </c>
      <c r="B35" s="70"/>
      <c r="C35" s="71"/>
      <c r="D35" s="66"/>
      <c r="E35" s="66"/>
      <c r="F35" s="66"/>
      <c r="G35" s="66"/>
      <c r="H35" s="67"/>
      <c r="I35" s="84"/>
      <c r="J35" s="67">
        <f>SUM(J36:J37)</f>
        <v>75.94</v>
      </c>
      <c r="K35" s="84"/>
      <c r="L35" s="84"/>
      <c r="M35" s="66"/>
      <c r="N35" s="66"/>
      <c r="O35" s="122"/>
    </row>
    <row r="36" s="47" customFormat="1" ht="54" customHeight="1" spans="1:15">
      <c r="A36" s="21">
        <v>9</v>
      </c>
      <c r="B36" s="21" t="s">
        <v>175</v>
      </c>
      <c r="C36" s="21" t="s">
        <v>176</v>
      </c>
      <c r="D36" s="21" t="s">
        <v>127</v>
      </c>
      <c r="E36" s="21" t="s">
        <v>20</v>
      </c>
      <c r="F36" s="21" t="s">
        <v>21</v>
      </c>
      <c r="G36" s="21" t="s">
        <v>141</v>
      </c>
      <c r="H36" s="29">
        <v>70</v>
      </c>
      <c r="I36" s="22" t="s">
        <v>177</v>
      </c>
      <c r="J36" s="29">
        <v>58.74</v>
      </c>
      <c r="K36" s="22" t="s">
        <v>178</v>
      </c>
      <c r="L36" s="22" t="s">
        <v>179</v>
      </c>
      <c r="M36" s="21" t="s">
        <v>69</v>
      </c>
      <c r="N36" s="21"/>
      <c r="O36" s="31"/>
    </row>
    <row r="37" s="47" customFormat="1" ht="57" customHeight="1" spans="1:15">
      <c r="A37" s="21">
        <v>10</v>
      </c>
      <c r="B37" s="21" t="s">
        <v>180</v>
      </c>
      <c r="C37" s="21" t="s">
        <v>181</v>
      </c>
      <c r="D37" s="21" t="s">
        <v>127</v>
      </c>
      <c r="E37" s="21" t="s">
        <v>20</v>
      </c>
      <c r="F37" s="21" t="s">
        <v>21</v>
      </c>
      <c r="G37" s="21" t="s">
        <v>182</v>
      </c>
      <c r="H37" s="29">
        <v>25.8</v>
      </c>
      <c r="I37" s="22" t="s">
        <v>183</v>
      </c>
      <c r="J37" s="29">
        <v>17.2</v>
      </c>
      <c r="K37" s="22" t="s">
        <v>184</v>
      </c>
      <c r="L37" s="22" t="s">
        <v>185</v>
      </c>
      <c r="M37" s="21" t="s">
        <v>69</v>
      </c>
      <c r="N37" s="21"/>
      <c r="O37" s="31"/>
    </row>
  </sheetData>
  <autoFilter xmlns:etc="http://www.wps.cn/officeDocument/2017/etCustomData" ref="A4:O37" etc:filterBottomFollowUsedRange="0">
    <extLst/>
  </autoFilter>
  <mergeCells count="12">
    <mergeCell ref="A2:O2"/>
    <mergeCell ref="A3:C3"/>
    <mergeCell ref="L3:N3"/>
    <mergeCell ref="A6:C6"/>
    <mergeCell ref="A7:C7"/>
    <mergeCell ref="A12:C12"/>
    <mergeCell ref="A15:C15"/>
    <mergeCell ref="A20:C20"/>
    <mergeCell ref="A24:C24"/>
    <mergeCell ref="A25:C25"/>
    <mergeCell ref="A31:C31"/>
    <mergeCell ref="A35:C35"/>
  </mergeCells>
  <pageMargins left="0.629861111111111" right="0.393055555555556" top="0.550694444444444" bottom="0.314583333333333" header="0.298611111111111" footer="0.298611111111111"/>
  <pageSetup paperSize="8" fitToHeight="0" orientation="landscape" horizontalDpi="600"/>
  <headerFooter/>
  <ignoredErrors>
    <ignoredError sqref="J20"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O136"/>
  <sheetViews>
    <sheetView tabSelected="1" workbookViewId="0">
      <pane ySplit="4" topLeftCell="A102" activePane="bottomLeft" state="frozen"/>
      <selection/>
      <selection pane="bottomLeft" activeCell="I108" sqref="I108"/>
    </sheetView>
  </sheetViews>
  <sheetFormatPr defaultColWidth="9" defaultRowHeight="13.5"/>
  <cols>
    <col min="1" max="1" width="6" style="44" customWidth="1"/>
    <col min="2" max="2" width="17.625" style="44" customWidth="1"/>
    <col min="3" max="3" width="14.75" style="44" customWidth="1"/>
    <col min="4" max="4" width="7.125" style="44" customWidth="1"/>
    <col min="5" max="5" width="5.5" style="44" customWidth="1"/>
    <col min="6" max="6" width="6.875" style="44" customWidth="1"/>
    <col min="7" max="7" width="9" style="44"/>
    <col min="8" max="8" width="8" style="44" customWidth="1"/>
    <col min="9" max="9" width="27.625" style="56" customWidth="1"/>
    <col min="10" max="10" width="9" style="44"/>
    <col min="11" max="11" width="37.625" style="56" customWidth="1"/>
    <col min="12" max="12" width="31.875" style="56" customWidth="1"/>
    <col min="13" max="14" width="9" style="44"/>
    <col min="15" max="15" width="4.75" style="44" customWidth="1"/>
    <col min="16" max="16384" width="9" style="44"/>
  </cols>
  <sheetData>
    <row r="1" ht="21" spans="1:15">
      <c r="A1" s="57" t="s">
        <v>186</v>
      </c>
      <c r="B1" s="58"/>
      <c r="C1" s="59"/>
      <c r="D1" s="59"/>
      <c r="E1" s="59"/>
      <c r="F1" s="59"/>
      <c r="G1" s="59"/>
      <c r="H1" s="59"/>
      <c r="I1" s="79"/>
      <c r="J1" s="59"/>
      <c r="K1" s="79"/>
      <c r="L1" s="79"/>
      <c r="M1" s="59"/>
      <c r="N1" s="59"/>
      <c r="O1" s="59"/>
    </row>
    <row r="2" ht="28.5" spans="1:15">
      <c r="A2" s="10" t="s">
        <v>187</v>
      </c>
      <c r="B2" s="11"/>
      <c r="C2" s="11"/>
      <c r="D2" s="11"/>
      <c r="E2" s="11"/>
      <c r="F2" s="11"/>
      <c r="G2" s="11"/>
      <c r="H2" s="11"/>
      <c r="I2" s="12"/>
      <c r="J2" s="11"/>
      <c r="K2" s="12"/>
      <c r="L2" s="12"/>
      <c r="M2" s="11"/>
      <c r="N2" s="11"/>
      <c r="O2" s="11"/>
    </row>
    <row r="3" spans="1:15">
      <c r="A3" s="13"/>
      <c r="B3" s="13"/>
      <c r="C3" s="13"/>
      <c r="D3" s="13"/>
      <c r="E3" s="13"/>
      <c r="F3" s="13"/>
      <c r="G3" s="13"/>
      <c r="H3" s="13"/>
      <c r="I3" s="14"/>
      <c r="J3" s="13"/>
      <c r="K3" s="14"/>
      <c r="L3" s="80" t="s">
        <v>2</v>
      </c>
      <c r="M3" s="39"/>
      <c r="N3" s="39"/>
      <c r="O3" s="40"/>
    </row>
    <row r="4" ht="27" spans="1:15">
      <c r="A4" s="15" t="s">
        <v>3</v>
      </c>
      <c r="B4" s="15" t="s">
        <v>4</v>
      </c>
      <c r="C4" s="15" t="s">
        <v>5</v>
      </c>
      <c r="D4" s="15" t="s">
        <v>6</v>
      </c>
      <c r="E4" s="15" t="s">
        <v>7</v>
      </c>
      <c r="F4" s="15" t="s">
        <v>8</v>
      </c>
      <c r="G4" s="15" t="s">
        <v>9</v>
      </c>
      <c r="H4" s="15" t="s">
        <v>10</v>
      </c>
      <c r="I4" s="15" t="s">
        <v>11</v>
      </c>
      <c r="J4" s="15" t="s">
        <v>12</v>
      </c>
      <c r="K4" s="15" t="s">
        <v>13</v>
      </c>
      <c r="L4" s="15" t="s">
        <v>14</v>
      </c>
      <c r="M4" s="15" t="s">
        <v>40</v>
      </c>
      <c r="N4" s="15" t="s">
        <v>41</v>
      </c>
      <c r="O4" s="15" t="s">
        <v>16</v>
      </c>
    </row>
    <row r="5" s="44" customFormat="1" ht="22" customHeight="1" spans="1:15">
      <c r="A5" s="16" t="s">
        <v>17</v>
      </c>
      <c r="B5" s="17"/>
      <c r="C5" s="18"/>
      <c r="D5" s="20"/>
      <c r="E5" s="20"/>
      <c r="F5" s="20"/>
      <c r="G5" s="20"/>
      <c r="H5" s="20"/>
      <c r="I5" s="20"/>
      <c r="J5" s="20">
        <f>J6+J15+J34+J80+J85+J90+J113+J116</f>
        <v>3310</v>
      </c>
      <c r="K5" s="20"/>
      <c r="L5" s="19"/>
      <c r="M5" s="20"/>
      <c r="N5" s="20"/>
      <c r="O5" s="20"/>
    </row>
    <row r="6" s="40" customFormat="1" ht="24" customHeight="1" spans="1:15">
      <c r="A6" s="60" t="s">
        <v>188</v>
      </c>
      <c r="B6" s="60"/>
      <c r="C6" s="60"/>
      <c r="D6" s="61"/>
      <c r="E6" s="61"/>
      <c r="F6" s="61"/>
      <c r="G6" s="60"/>
      <c r="H6" s="62"/>
      <c r="I6" s="60"/>
      <c r="J6" s="61">
        <f>J7+J9</f>
        <v>321.5</v>
      </c>
      <c r="K6" s="60"/>
      <c r="L6" s="81"/>
      <c r="M6" s="61"/>
      <c r="N6" s="61"/>
      <c r="O6" s="61"/>
    </row>
    <row r="7" s="45" customFormat="1" ht="24" customHeight="1" spans="1:15">
      <c r="A7" s="63" t="s">
        <v>43</v>
      </c>
      <c r="B7" s="64"/>
      <c r="C7" s="65"/>
      <c r="D7" s="66"/>
      <c r="E7" s="66"/>
      <c r="F7" s="66"/>
      <c r="G7" s="67"/>
      <c r="H7" s="68"/>
      <c r="I7" s="67"/>
      <c r="J7" s="66">
        <f>J8</f>
        <v>14</v>
      </c>
      <c r="K7" s="67"/>
      <c r="L7" s="82"/>
      <c r="M7" s="66"/>
      <c r="N7" s="66"/>
      <c r="O7" s="66"/>
    </row>
    <row r="8" s="46" customFormat="1" ht="66" customHeight="1" spans="1:15">
      <c r="A8" s="21">
        <v>1</v>
      </c>
      <c r="B8" s="21" t="s">
        <v>189</v>
      </c>
      <c r="C8" s="21" t="s">
        <v>190</v>
      </c>
      <c r="D8" s="21" t="s">
        <v>191</v>
      </c>
      <c r="E8" s="21" t="s">
        <v>20</v>
      </c>
      <c r="F8" s="21" t="s">
        <v>21</v>
      </c>
      <c r="G8" s="21" t="s">
        <v>192</v>
      </c>
      <c r="H8" s="21">
        <v>21</v>
      </c>
      <c r="I8" s="22" t="s">
        <v>193</v>
      </c>
      <c r="J8" s="21">
        <v>14</v>
      </c>
      <c r="K8" s="22" t="s">
        <v>194</v>
      </c>
      <c r="L8" s="22" t="s">
        <v>195</v>
      </c>
      <c r="M8" s="21" t="s">
        <v>50</v>
      </c>
      <c r="N8" s="21"/>
      <c r="O8" s="21"/>
    </row>
    <row r="9" s="46" customFormat="1" ht="27" customHeight="1" spans="1:15">
      <c r="A9" s="69" t="s">
        <v>70</v>
      </c>
      <c r="B9" s="70"/>
      <c r="C9" s="71"/>
      <c r="D9" s="66"/>
      <c r="E9" s="66"/>
      <c r="F9" s="66"/>
      <c r="G9" s="66"/>
      <c r="H9" s="66"/>
      <c r="I9" s="83"/>
      <c r="J9" s="66">
        <f>SUM(J10:J14)</f>
        <v>307.5</v>
      </c>
      <c r="K9" s="83"/>
      <c r="L9" s="84"/>
      <c r="M9" s="66"/>
      <c r="N9" s="66"/>
      <c r="O9" s="66"/>
    </row>
    <row r="10" s="47" customFormat="1" ht="50" customHeight="1" spans="1:15">
      <c r="A10" s="21">
        <v>2</v>
      </c>
      <c r="B10" s="21" t="s">
        <v>196</v>
      </c>
      <c r="C10" s="21" t="s">
        <v>197</v>
      </c>
      <c r="D10" s="21" t="s">
        <v>198</v>
      </c>
      <c r="E10" s="21" t="s">
        <v>20</v>
      </c>
      <c r="F10" s="21" t="s">
        <v>21</v>
      </c>
      <c r="G10" s="21" t="s">
        <v>199</v>
      </c>
      <c r="H10" s="29">
        <v>56.25</v>
      </c>
      <c r="I10" s="22" t="s">
        <v>200</v>
      </c>
      <c r="J10" s="29">
        <v>37.5</v>
      </c>
      <c r="K10" s="22" t="s">
        <v>201</v>
      </c>
      <c r="L10" s="22" t="s">
        <v>202</v>
      </c>
      <c r="M10" s="21" t="s">
        <v>26</v>
      </c>
      <c r="N10" s="21"/>
      <c r="O10" s="21"/>
    </row>
    <row r="11" s="47" customFormat="1" ht="121" customHeight="1" spans="1:15">
      <c r="A11" s="21">
        <v>3</v>
      </c>
      <c r="B11" s="21" t="s">
        <v>203</v>
      </c>
      <c r="C11" s="21" t="s">
        <v>204</v>
      </c>
      <c r="D11" s="21" t="s">
        <v>205</v>
      </c>
      <c r="E11" s="21" t="s">
        <v>20</v>
      </c>
      <c r="F11" s="21" t="s">
        <v>21</v>
      </c>
      <c r="G11" s="21" t="s">
        <v>206</v>
      </c>
      <c r="H11" s="29">
        <v>160</v>
      </c>
      <c r="I11" s="22" t="s">
        <v>207</v>
      </c>
      <c r="J11" s="29">
        <v>80</v>
      </c>
      <c r="K11" s="22" t="s">
        <v>208</v>
      </c>
      <c r="L11" s="22" t="s">
        <v>209</v>
      </c>
      <c r="M11" s="21" t="s">
        <v>26</v>
      </c>
      <c r="N11" s="21"/>
      <c r="O11" s="21"/>
    </row>
    <row r="12" s="47" customFormat="1" ht="65" customHeight="1" spans="1:15">
      <c r="A12" s="21">
        <v>4</v>
      </c>
      <c r="B12" s="21" t="s">
        <v>210</v>
      </c>
      <c r="C12" s="21" t="s">
        <v>211</v>
      </c>
      <c r="D12" s="21" t="s">
        <v>212</v>
      </c>
      <c r="E12" s="21" t="s">
        <v>20</v>
      </c>
      <c r="F12" s="21" t="s">
        <v>21</v>
      </c>
      <c r="G12" s="21" t="s">
        <v>213</v>
      </c>
      <c r="H12" s="21">
        <v>140</v>
      </c>
      <c r="I12" s="22" t="s">
        <v>214</v>
      </c>
      <c r="J12" s="21">
        <v>70</v>
      </c>
      <c r="K12" s="85" t="s">
        <v>215</v>
      </c>
      <c r="L12" s="22" t="s">
        <v>216</v>
      </c>
      <c r="M12" s="21" t="s">
        <v>26</v>
      </c>
      <c r="N12" s="21"/>
      <c r="O12" s="21"/>
    </row>
    <row r="13" s="47" customFormat="1" ht="128" customHeight="1" spans="1:15">
      <c r="A13" s="21">
        <v>5</v>
      </c>
      <c r="B13" s="21" t="s">
        <v>217</v>
      </c>
      <c r="C13" s="21" t="s">
        <v>218</v>
      </c>
      <c r="D13" s="21" t="s">
        <v>219</v>
      </c>
      <c r="E13" s="72" t="s">
        <v>20</v>
      </c>
      <c r="F13" s="21" t="s">
        <v>21</v>
      </c>
      <c r="G13" s="21" t="s">
        <v>220</v>
      </c>
      <c r="H13" s="29">
        <v>80</v>
      </c>
      <c r="I13" s="22" t="s">
        <v>221</v>
      </c>
      <c r="J13" s="29">
        <v>40</v>
      </c>
      <c r="K13" s="22" t="s">
        <v>222</v>
      </c>
      <c r="L13" s="22" t="s">
        <v>223</v>
      </c>
      <c r="M13" s="21" t="s">
        <v>26</v>
      </c>
      <c r="N13" s="21"/>
      <c r="O13" s="21"/>
    </row>
    <row r="14" s="47" customFormat="1" ht="65" customHeight="1" spans="1:15">
      <c r="A14" s="21">
        <v>6</v>
      </c>
      <c r="B14" s="21" t="s">
        <v>224</v>
      </c>
      <c r="C14" s="21" t="s">
        <v>225</v>
      </c>
      <c r="D14" s="21" t="s">
        <v>226</v>
      </c>
      <c r="E14" s="72" t="s">
        <v>20</v>
      </c>
      <c r="F14" s="72" t="s">
        <v>21</v>
      </c>
      <c r="G14" s="21" t="s">
        <v>227</v>
      </c>
      <c r="H14" s="29">
        <v>120</v>
      </c>
      <c r="I14" s="22" t="s">
        <v>228</v>
      </c>
      <c r="J14" s="29">
        <v>80</v>
      </c>
      <c r="K14" s="22" t="s">
        <v>229</v>
      </c>
      <c r="L14" s="22" t="s">
        <v>230</v>
      </c>
      <c r="M14" s="72" t="s">
        <v>26</v>
      </c>
      <c r="N14" s="21"/>
      <c r="O14" s="86"/>
    </row>
    <row r="15" s="48" customFormat="1" ht="24" customHeight="1" spans="1:15">
      <c r="A15" s="61" t="s">
        <v>231</v>
      </c>
      <c r="B15" s="61"/>
      <c r="C15" s="61"/>
      <c r="D15" s="61"/>
      <c r="E15" s="61"/>
      <c r="F15" s="61"/>
      <c r="G15" s="61"/>
      <c r="H15" s="61"/>
      <c r="I15" s="61"/>
      <c r="J15" s="62">
        <f>J16+J25</f>
        <v>616</v>
      </c>
      <c r="K15" s="61"/>
      <c r="L15" s="87"/>
      <c r="M15" s="61"/>
      <c r="N15" s="61"/>
      <c r="O15" s="88"/>
    </row>
    <row r="16" s="49" customFormat="1" ht="24" customHeight="1" spans="1:15">
      <c r="A16" s="69" t="s">
        <v>43</v>
      </c>
      <c r="B16" s="70"/>
      <c r="C16" s="71"/>
      <c r="D16" s="66"/>
      <c r="E16" s="66"/>
      <c r="F16" s="66"/>
      <c r="G16" s="66"/>
      <c r="H16" s="66"/>
      <c r="I16" s="66"/>
      <c r="J16" s="68">
        <f>SUM(J17:J24)</f>
        <v>192</v>
      </c>
      <c r="K16" s="66"/>
      <c r="L16" s="84"/>
      <c r="M16" s="66"/>
      <c r="N16" s="66"/>
      <c r="O16" s="66"/>
    </row>
    <row r="17" s="49" customFormat="1" ht="47" customHeight="1" spans="1:15">
      <c r="A17" s="21">
        <v>1</v>
      </c>
      <c r="B17" s="73" t="s">
        <v>232</v>
      </c>
      <c r="C17" s="74" t="s">
        <v>233</v>
      </c>
      <c r="D17" s="21" t="s">
        <v>234</v>
      </c>
      <c r="E17" s="21" t="s">
        <v>20</v>
      </c>
      <c r="F17" s="21" t="s">
        <v>21</v>
      </c>
      <c r="G17" s="74" t="s">
        <v>235</v>
      </c>
      <c r="H17" s="74">
        <v>15</v>
      </c>
      <c r="I17" s="89" t="s">
        <v>236</v>
      </c>
      <c r="J17" s="74">
        <v>10</v>
      </c>
      <c r="K17" s="89" t="s">
        <v>237</v>
      </c>
      <c r="L17" s="89" t="s">
        <v>238</v>
      </c>
      <c r="M17" s="21" t="s">
        <v>50</v>
      </c>
      <c r="N17" s="21"/>
      <c r="O17" s="21"/>
    </row>
    <row r="18" s="49" customFormat="1" ht="47" customHeight="1" spans="1:15">
      <c r="A18" s="21">
        <v>2</v>
      </c>
      <c r="B18" s="73" t="s">
        <v>239</v>
      </c>
      <c r="C18" s="74" t="s">
        <v>240</v>
      </c>
      <c r="D18" s="21" t="s">
        <v>234</v>
      </c>
      <c r="E18" s="21" t="s">
        <v>20</v>
      </c>
      <c r="F18" s="21" t="s">
        <v>21</v>
      </c>
      <c r="G18" s="74" t="s">
        <v>241</v>
      </c>
      <c r="H18" s="74">
        <v>19.5</v>
      </c>
      <c r="I18" s="89" t="s">
        <v>242</v>
      </c>
      <c r="J18" s="74">
        <v>13</v>
      </c>
      <c r="K18" s="89" t="s">
        <v>237</v>
      </c>
      <c r="L18" s="89" t="s">
        <v>243</v>
      </c>
      <c r="M18" s="21" t="s">
        <v>50</v>
      </c>
      <c r="N18" s="21"/>
      <c r="O18" s="21"/>
    </row>
    <row r="19" s="49" customFormat="1" ht="47" customHeight="1" spans="1:15">
      <c r="A19" s="21">
        <v>3</v>
      </c>
      <c r="B19" s="73" t="s">
        <v>244</v>
      </c>
      <c r="C19" s="74" t="s">
        <v>245</v>
      </c>
      <c r="D19" s="21" t="s">
        <v>234</v>
      </c>
      <c r="E19" s="21" t="s">
        <v>20</v>
      </c>
      <c r="F19" s="21" t="s">
        <v>21</v>
      </c>
      <c r="G19" s="74" t="s">
        <v>246</v>
      </c>
      <c r="H19" s="74">
        <v>21</v>
      </c>
      <c r="I19" s="89" t="s">
        <v>247</v>
      </c>
      <c r="J19" s="74">
        <v>14</v>
      </c>
      <c r="K19" s="89" t="s">
        <v>237</v>
      </c>
      <c r="L19" s="89" t="s">
        <v>248</v>
      </c>
      <c r="M19" s="21" t="s">
        <v>50</v>
      </c>
      <c r="N19" s="21"/>
      <c r="O19" s="21"/>
    </row>
    <row r="20" s="49" customFormat="1" ht="47" customHeight="1" spans="1:15">
      <c r="A20" s="21">
        <v>4</v>
      </c>
      <c r="B20" s="73" t="s">
        <v>249</v>
      </c>
      <c r="C20" s="74" t="s">
        <v>250</v>
      </c>
      <c r="D20" s="21" t="s">
        <v>234</v>
      </c>
      <c r="E20" s="21" t="s">
        <v>20</v>
      </c>
      <c r="F20" s="21" t="s">
        <v>21</v>
      </c>
      <c r="G20" s="74" t="s">
        <v>251</v>
      </c>
      <c r="H20" s="74">
        <v>15</v>
      </c>
      <c r="I20" s="89" t="s">
        <v>236</v>
      </c>
      <c r="J20" s="74">
        <v>10</v>
      </c>
      <c r="K20" s="89" t="s">
        <v>237</v>
      </c>
      <c r="L20" s="89" t="s">
        <v>238</v>
      </c>
      <c r="M20" s="21" t="s">
        <v>50</v>
      </c>
      <c r="N20" s="21"/>
      <c r="O20" s="21"/>
    </row>
    <row r="21" s="46" customFormat="1" ht="78" customHeight="1" spans="1:15">
      <c r="A21" s="21">
        <v>5</v>
      </c>
      <c r="B21" s="21" t="s">
        <v>252</v>
      </c>
      <c r="C21" s="21" t="s">
        <v>253</v>
      </c>
      <c r="D21" s="21" t="s">
        <v>254</v>
      </c>
      <c r="E21" s="21" t="s">
        <v>20</v>
      </c>
      <c r="F21" s="21" t="s">
        <v>21</v>
      </c>
      <c r="G21" s="21" t="s">
        <v>255</v>
      </c>
      <c r="H21" s="29">
        <v>13.5</v>
      </c>
      <c r="I21" s="85" t="s">
        <v>256</v>
      </c>
      <c r="J21" s="29">
        <v>9</v>
      </c>
      <c r="K21" s="22" t="s">
        <v>257</v>
      </c>
      <c r="L21" s="22" t="s">
        <v>258</v>
      </c>
      <c r="M21" s="21" t="s">
        <v>50</v>
      </c>
      <c r="N21" s="21"/>
      <c r="O21" s="21"/>
    </row>
    <row r="22" s="46" customFormat="1" ht="55" customHeight="1" spans="1:15">
      <c r="A22" s="21">
        <v>6</v>
      </c>
      <c r="B22" s="21" t="s">
        <v>259</v>
      </c>
      <c r="C22" s="21" t="s">
        <v>260</v>
      </c>
      <c r="D22" s="21" t="s">
        <v>261</v>
      </c>
      <c r="E22" s="21" t="s">
        <v>20</v>
      </c>
      <c r="F22" s="21" t="s">
        <v>21</v>
      </c>
      <c r="G22" s="21" t="s">
        <v>262</v>
      </c>
      <c r="H22" s="21">
        <v>48</v>
      </c>
      <c r="I22" s="22" t="s">
        <v>263</v>
      </c>
      <c r="J22" s="21">
        <v>24</v>
      </c>
      <c r="K22" s="22" t="s">
        <v>264</v>
      </c>
      <c r="L22" s="22" t="s">
        <v>265</v>
      </c>
      <c r="M22" s="21" t="s">
        <v>50</v>
      </c>
      <c r="N22" s="21"/>
      <c r="O22" s="21"/>
    </row>
    <row r="23" s="46" customFormat="1" ht="69" customHeight="1" spans="1:15">
      <c r="A23" s="21">
        <v>7</v>
      </c>
      <c r="B23" s="21" t="s">
        <v>266</v>
      </c>
      <c r="C23" s="21" t="s">
        <v>267</v>
      </c>
      <c r="D23" s="21" t="s">
        <v>261</v>
      </c>
      <c r="E23" s="21" t="s">
        <v>20</v>
      </c>
      <c r="F23" s="21" t="s">
        <v>21</v>
      </c>
      <c r="G23" s="21" t="s">
        <v>268</v>
      </c>
      <c r="H23" s="29">
        <v>48</v>
      </c>
      <c r="I23" s="22" t="s">
        <v>269</v>
      </c>
      <c r="J23" s="29">
        <v>32</v>
      </c>
      <c r="K23" s="22" t="s">
        <v>264</v>
      </c>
      <c r="L23" s="22" t="s">
        <v>270</v>
      </c>
      <c r="M23" s="21" t="s">
        <v>50</v>
      </c>
      <c r="N23" s="21"/>
      <c r="O23" s="21"/>
    </row>
    <row r="24" s="46" customFormat="1" ht="39" customHeight="1" spans="1:15">
      <c r="A24" s="21">
        <v>8</v>
      </c>
      <c r="B24" s="21" t="s">
        <v>271</v>
      </c>
      <c r="C24" s="21" t="s">
        <v>272</v>
      </c>
      <c r="D24" s="21" t="s">
        <v>272</v>
      </c>
      <c r="E24" s="21" t="s">
        <v>20</v>
      </c>
      <c r="F24" s="21" t="s">
        <v>21</v>
      </c>
      <c r="G24" s="21" t="s">
        <v>273</v>
      </c>
      <c r="H24" s="21">
        <v>120</v>
      </c>
      <c r="I24" s="22" t="s">
        <v>274</v>
      </c>
      <c r="J24" s="21">
        <v>80</v>
      </c>
      <c r="K24" s="22" t="s">
        <v>275</v>
      </c>
      <c r="L24" s="22" t="s">
        <v>276</v>
      </c>
      <c r="M24" s="21" t="s">
        <v>50</v>
      </c>
      <c r="N24" s="21"/>
      <c r="O24" s="21"/>
    </row>
    <row r="25" s="50" customFormat="1" ht="24" customHeight="1" spans="1:15">
      <c r="A25" s="69" t="s">
        <v>70</v>
      </c>
      <c r="B25" s="70"/>
      <c r="C25" s="71"/>
      <c r="D25" s="66"/>
      <c r="E25" s="66"/>
      <c r="F25" s="66"/>
      <c r="G25" s="66"/>
      <c r="H25" s="66"/>
      <c r="I25" s="83"/>
      <c r="J25" s="66">
        <f>SUM(J26:J33)</f>
        <v>424</v>
      </c>
      <c r="K25" s="83"/>
      <c r="L25" s="84"/>
      <c r="M25" s="66"/>
      <c r="N25" s="66"/>
      <c r="O25" s="66"/>
    </row>
    <row r="26" s="47" customFormat="1" ht="69" customHeight="1" spans="1:15">
      <c r="A26" s="21">
        <v>9</v>
      </c>
      <c r="B26" s="21" t="s">
        <v>277</v>
      </c>
      <c r="C26" s="21" t="s">
        <v>278</v>
      </c>
      <c r="D26" s="21" t="s">
        <v>279</v>
      </c>
      <c r="E26" s="21" t="s">
        <v>280</v>
      </c>
      <c r="F26" s="21" t="s">
        <v>21</v>
      </c>
      <c r="G26" s="21" t="s">
        <v>281</v>
      </c>
      <c r="H26" s="21">
        <v>120</v>
      </c>
      <c r="I26" s="22" t="s">
        <v>282</v>
      </c>
      <c r="J26" s="21">
        <v>60</v>
      </c>
      <c r="K26" s="22" t="s">
        <v>283</v>
      </c>
      <c r="L26" s="22" t="s">
        <v>284</v>
      </c>
      <c r="M26" s="21" t="s">
        <v>26</v>
      </c>
      <c r="N26" s="21"/>
      <c r="O26" s="21"/>
    </row>
    <row r="27" s="47" customFormat="1" ht="54" customHeight="1" spans="1:15">
      <c r="A27" s="21">
        <v>10</v>
      </c>
      <c r="B27" s="21" t="s">
        <v>285</v>
      </c>
      <c r="C27" s="21" t="s">
        <v>286</v>
      </c>
      <c r="D27" s="21" t="s">
        <v>287</v>
      </c>
      <c r="E27" s="21" t="s">
        <v>20</v>
      </c>
      <c r="F27" s="21" t="s">
        <v>21</v>
      </c>
      <c r="G27" s="21" t="s">
        <v>288</v>
      </c>
      <c r="H27" s="21">
        <v>100</v>
      </c>
      <c r="I27" s="22" t="s">
        <v>289</v>
      </c>
      <c r="J27" s="21">
        <v>50</v>
      </c>
      <c r="K27" s="90" t="s">
        <v>290</v>
      </c>
      <c r="L27" s="22" t="s">
        <v>291</v>
      </c>
      <c r="M27" s="21" t="s">
        <v>26</v>
      </c>
      <c r="N27" s="91"/>
      <c r="O27" s="21"/>
    </row>
    <row r="28" s="51" customFormat="1" ht="56" customHeight="1" spans="1:15">
      <c r="A28" s="21">
        <v>11</v>
      </c>
      <c r="B28" s="21" t="s">
        <v>292</v>
      </c>
      <c r="C28" s="21" t="s">
        <v>293</v>
      </c>
      <c r="D28" s="21" t="s">
        <v>272</v>
      </c>
      <c r="E28" s="21" t="s">
        <v>20</v>
      </c>
      <c r="F28" s="21" t="s">
        <v>21</v>
      </c>
      <c r="G28" s="21" t="s">
        <v>294</v>
      </c>
      <c r="H28" s="21">
        <v>24</v>
      </c>
      <c r="I28" s="22" t="s">
        <v>295</v>
      </c>
      <c r="J28" s="21">
        <v>12</v>
      </c>
      <c r="K28" s="22" t="s">
        <v>296</v>
      </c>
      <c r="L28" s="22" t="s">
        <v>297</v>
      </c>
      <c r="M28" s="21" t="s">
        <v>26</v>
      </c>
      <c r="N28" s="21"/>
      <c r="O28" s="21"/>
    </row>
    <row r="29" s="47" customFormat="1" ht="57" customHeight="1" spans="1:15">
      <c r="A29" s="21">
        <v>12</v>
      </c>
      <c r="B29" s="21" t="s">
        <v>298</v>
      </c>
      <c r="C29" s="21" t="s">
        <v>299</v>
      </c>
      <c r="D29" s="21" t="s">
        <v>300</v>
      </c>
      <c r="E29" s="21" t="s">
        <v>20</v>
      </c>
      <c r="F29" s="21" t="s">
        <v>21</v>
      </c>
      <c r="G29" s="21" t="s">
        <v>301</v>
      </c>
      <c r="H29" s="21">
        <v>45</v>
      </c>
      <c r="I29" s="22" t="s">
        <v>302</v>
      </c>
      <c r="J29" s="21">
        <v>30</v>
      </c>
      <c r="K29" s="22" t="s">
        <v>303</v>
      </c>
      <c r="L29" s="22" t="s">
        <v>304</v>
      </c>
      <c r="M29" s="21" t="s">
        <v>26</v>
      </c>
      <c r="N29" s="21"/>
      <c r="O29" s="21"/>
    </row>
    <row r="30" s="47" customFormat="1" ht="66" customHeight="1" spans="1:15">
      <c r="A30" s="21">
        <v>13</v>
      </c>
      <c r="B30" s="29" t="s">
        <v>305</v>
      </c>
      <c r="C30" s="21" t="s">
        <v>306</v>
      </c>
      <c r="D30" s="29" t="s">
        <v>261</v>
      </c>
      <c r="E30" s="29" t="s">
        <v>20</v>
      </c>
      <c r="F30" s="21" t="s">
        <v>21</v>
      </c>
      <c r="G30" s="29" t="s">
        <v>307</v>
      </c>
      <c r="H30" s="21">
        <v>84</v>
      </c>
      <c r="I30" s="85" t="s">
        <v>308</v>
      </c>
      <c r="J30" s="21">
        <v>42</v>
      </c>
      <c r="K30" s="85" t="s">
        <v>309</v>
      </c>
      <c r="L30" s="22" t="s">
        <v>310</v>
      </c>
      <c r="M30" s="21" t="s">
        <v>26</v>
      </c>
      <c r="N30" s="21"/>
      <c r="O30" s="21"/>
    </row>
    <row r="31" s="47" customFormat="1" ht="77" customHeight="1" spans="1:15">
      <c r="A31" s="21">
        <v>14</v>
      </c>
      <c r="B31" s="21" t="s">
        <v>311</v>
      </c>
      <c r="C31" s="21" t="s">
        <v>312</v>
      </c>
      <c r="D31" s="21" t="s">
        <v>313</v>
      </c>
      <c r="E31" s="21" t="s">
        <v>101</v>
      </c>
      <c r="F31" s="21" t="s">
        <v>21</v>
      </c>
      <c r="G31" s="21" t="s">
        <v>314</v>
      </c>
      <c r="H31" s="21">
        <v>180</v>
      </c>
      <c r="I31" s="22" t="s">
        <v>315</v>
      </c>
      <c r="J31" s="21">
        <v>90</v>
      </c>
      <c r="K31" s="22" t="s">
        <v>316</v>
      </c>
      <c r="L31" s="22" t="s">
        <v>317</v>
      </c>
      <c r="M31" s="21" t="s">
        <v>26</v>
      </c>
      <c r="N31" s="21"/>
      <c r="O31" s="21"/>
    </row>
    <row r="32" s="47" customFormat="1" ht="102" customHeight="1" spans="1:15">
      <c r="A32" s="21">
        <v>15</v>
      </c>
      <c r="B32" s="21" t="s">
        <v>318</v>
      </c>
      <c r="C32" s="21" t="s">
        <v>319</v>
      </c>
      <c r="D32" s="21" t="s">
        <v>320</v>
      </c>
      <c r="E32" s="21" t="s">
        <v>20</v>
      </c>
      <c r="F32" s="21" t="s">
        <v>21</v>
      </c>
      <c r="G32" s="21" t="s">
        <v>321</v>
      </c>
      <c r="H32" s="21">
        <v>180</v>
      </c>
      <c r="I32" s="22" t="s">
        <v>322</v>
      </c>
      <c r="J32" s="21">
        <v>90</v>
      </c>
      <c r="K32" s="22" t="s">
        <v>323</v>
      </c>
      <c r="L32" s="22" t="s">
        <v>324</v>
      </c>
      <c r="M32" s="21" t="s">
        <v>26</v>
      </c>
      <c r="N32" s="21"/>
      <c r="O32" s="21"/>
    </row>
    <row r="33" s="45" customFormat="1" ht="102" customHeight="1" spans="1:15">
      <c r="A33" s="21">
        <v>16</v>
      </c>
      <c r="B33" s="21" t="s">
        <v>325</v>
      </c>
      <c r="C33" s="21" t="s">
        <v>326</v>
      </c>
      <c r="D33" s="21" t="s">
        <v>327</v>
      </c>
      <c r="E33" s="21" t="s">
        <v>20</v>
      </c>
      <c r="F33" s="21" t="s">
        <v>21</v>
      </c>
      <c r="G33" s="21" t="s">
        <v>328</v>
      </c>
      <c r="H33" s="21">
        <v>100</v>
      </c>
      <c r="I33" s="22" t="s">
        <v>329</v>
      </c>
      <c r="J33" s="21">
        <v>50</v>
      </c>
      <c r="K33" s="22" t="s">
        <v>330</v>
      </c>
      <c r="L33" s="22" t="s">
        <v>331</v>
      </c>
      <c r="M33" s="21" t="s">
        <v>106</v>
      </c>
      <c r="N33" s="21"/>
      <c r="O33" s="21"/>
    </row>
    <row r="34" s="40" customFormat="1" ht="24" customHeight="1" spans="1:15">
      <c r="A34" s="61" t="s">
        <v>332</v>
      </c>
      <c r="B34" s="61"/>
      <c r="C34" s="61"/>
      <c r="D34" s="61"/>
      <c r="E34" s="61"/>
      <c r="F34" s="61"/>
      <c r="G34" s="61"/>
      <c r="H34" s="60"/>
      <c r="I34" s="61"/>
      <c r="J34" s="61">
        <f>J35+J76</f>
        <v>935</v>
      </c>
      <c r="K34" s="61"/>
      <c r="L34" s="87"/>
      <c r="M34" s="61"/>
      <c r="N34" s="61"/>
      <c r="O34" s="88"/>
    </row>
    <row r="35" s="45" customFormat="1" ht="24" customHeight="1" spans="1:15">
      <c r="A35" s="69" t="s">
        <v>43</v>
      </c>
      <c r="B35" s="70"/>
      <c r="C35" s="71"/>
      <c r="D35" s="66"/>
      <c r="E35" s="66"/>
      <c r="F35" s="66"/>
      <c r="G35" s="66"/>
      <c r="H35" s="67"/>
      <c r="I35" s="66"/>
      <c r="J35" s="66">
        <f>SUM(J36:J75)</f>
        <v>725</v>
      </c>
      <c r="K35" s="66"/>
      <c r="L35" s="84"/>
      <c r="M35" s="66"/>
      <c r="N35" s="66"/>
      <c r="O35" s="66"/>
    </row>
    <row r="36" s="52" customFormat="1" ht="82" customHeight="1" spans="1:15">
      <c r="A36" s="21">
        <v>1</v>
      </c>
      <c r="B36" s="21" t="s">
        <v>333</v>
      </c>
      <c r="C36" s="21" t="s">
        <v>334</v>
      </c>
      <c r="D36" s="21" t="s">
        <v>234</v>
      </c>
      <c r="E36" s="72" t="s">
        <v>20</v>
      </c>
      <c r="F36" s="72" t="s">
        <v>21</v>
      </c>
      <c r="G36" s="21" t="s">
        <v>335</v>
      </c>
      <c r="H36" s="29">
        <v>67.2</v>
      </c>
      <c r="I36" s="92" t="s">
        <v>336</v>
      </c>
      <c r="J36" s="29">
        <v>44.8</v>
      </c>
      <c r="K36" s="92" t="s">
        <v>337</v>
      </c>
      <c r="L36" s="92" t="s">
        <v>338</v>
      </c>
      <c r="M36" s="21" t="s">
        <v>138</v>
      </c>
      <c r="N36" s="72"/>
      <c r="O36" s="72"/>
    </row>
    <row r="37" s="52" customFormat="1" ht="82" customHeight="1" spans="1:15">
      <c r="A37" s="21">
        <v>2</v>
      </c>
      <c r="B37" s="72" t="s">
        <v>339</v>
      </c>
      <c r="C37" s="72" t="s">
        <v>340</v>
      </c>
      <c r="D37" s="21" t="s">
        <v>234</v>
      </c>
      <c r="E37" s="72" t="s">
        <v>20</v>
      </c>
      <c r="F37" s="72" t="s">
        <v>21</v>
      </c>
      <c r="G37" s="72" t="s">
        <v>341</v>
      </c>
      <c r="H37" s="72">
        <v>32</v>
      </c>
      <c r="I37" s="92" t="s">
        <v>342</v>
      </c>
      <c r="J37" s="72">
        <v>16</v>
      </c>
      <c r="K37" s="92" t="s">
        <v>343</v>
      </c>
      <c r="L37" s="92" t="s">
        <v>344</v>
      </c>
      <c r="M37" s="21" t="s">
        <v>138</v>
      </c>
      <c r="N37" s="72"/>
      <c r="O37" s="72"/>
    </row>
    <row r="38" s="47" customFormat="1" ht="82" customHeight="1" spans="1:15">
      <c r="A38" s="21">
        <v>3</v>
      </c>
      <c r="B38" s="72" t="s">
        <v>345</v>
      </c>
      <c r="C38" s="72" t="s">
        <v>346</v>
      </c>
      <c r="D38" s="21" t="s">
        <v>347</v>
      </c>
      <c r="E38" s="72" t="s">
        <v>20</v>
      </c>
      <c r="F38" s="72" t="s">
        <v>21</v>
      </c>
      <c r="G38" s="72" t="s">
        <v>348</v>
      </c>
      <c r="H38" s="72">
        <v>39.2</v>
      </c>
      <c r="I38" s="92" t="s">
        <v>349</v>
      </c>
      <c r="J38" s="29">
        <v>19.6</v>
      </c>
      <c r="K38" s="92" t="s">
        <v>350</v>
      </c>
      <c r="L38" s="92" t="s">
        <v>351</v>
      </c>
      <c r="M38" s="21" t="s">
        <v>138</v>
      </c>
      <c r="N38" s="72"/>
      <c r="O38" s="72"/>
    </row>
    <row r="39" s="52" customFormat="1" ht="82" customHeight="1" spans="1:15">
      <c r="A39" s="21">
        <v>4</v>
      </c>
      <c r="B39" s="21" t="s">
        <v>352</v>
      </c>
      <c r="C39" s="21" t="s">
        <v>353</v>
      </c>
      <c r="D39" s="21" t="s">
        <v>212</v>
      </c>
      <c r="E39" s="72" t="s">
        <v>20</v>
      </c>
      <c r="F39" s="72" t="s">
        <v>21</v>
      </c>
      <c r="G39" s="21" t="s">
        <v>354</v>
      </c>
      <c r="H39" s="72">
        <v>56</v>
      </c>
      <c r="I39" s="92" t="s">
        <v>355</v>
      </c>
      <c r="J39" s="29">
        <v>28</v>
      </c>
      <c r="K39" s="92" t="s">
        <v>356</v>
      </c>
      <c r="L39" s="92" t="s">
        <v>357</v>
      </c>
      <c r="M39" s="21" t="s">
        <v>138</v>
      </c>
      <c r="N39" s="93"/>
      <c r="O39" s="93"/>
    </row>
    <row r="40" s="52" customFormat="1" ht="82" customHeight="1" spans="1:15">
      <c r="A40" s="21">
        <v>5</v>
      </c>
      <c r="B40" s="21" t="s">
        <v>358</v>
      </c>
      <c r="C40" s="21" t="s">
        <v>359</v>
      </c>
      <c r="D40" s="21" t="s">
        <v>212</v>
      </c>
      <c r="E40" s="21" t="s">
        <v>20</v>
      </c>
      <c r="F40" s="72" t="s">
        <v>21</v>
      </c>
      <c r="G40" s="21" t="s">
        <v>360</v>
      </c>
      <c r="H40" s="72">
        <v>16</v>
      </c>
      <c r="I40" s="92" t="s">
        <v>361</v>
      </c>
      <c r="J40" s="21">
        <v>8</v>
      </c>
      <c r="K40" s="92" t="s">
        <v>362</v>
      </c>
      <c r="L40" s="92" t="s">
        <v>363</v>
      </c>
      <c r="M40" s="21" t="s">
        <v>138</v>
      </c>
      <c r="N40" s="93"/>
      <c r="O40" s="93"/>
    </row>
    <row r="41" s="52" customFormat="1" ht="82" customHeight="1" spans="1:15">
      <c r="A41" s="21">
        <v>6</v>
      </c>
      <c r="B41" s="72" t="s">
        <v>364</v>
      </c>
      <c r="C41" s="72" t="s">
        <v>365</v>
      </c>
      <c r="D41" s="75" t="s">
        <v>212</v>
      </c>
      <c r="E41" s="72" t="s">
        <v>20</v>
      </c>
      <c r="F41" s="72" t="s">
        <v>21</v>
      </c>
      <c r="G41" s="72" t="s">
        <v>366</v>
      </c>
      <c r="H41" s="72">
        <v>28.8</v>
      </c>
      <c r="I41" s="92" t="s">
        <v>367</v>
      </c>
      <c r="J41" s="72">
        <v>14.4</v>
      </c>
      <c r="K41" s="92" t="s">
        <v>368</v>
      </c>
      <c r="L41" s="92" t="s">
        <v>363</v>
      </c>
      <c r="M41" s="21" t="s">
        <v>138</v>
      </c>
      <c r="N41" s="93"/>
      <c r="O41" s="93"/>
    </row>
    <row r="42" s="52" customFormat="1" ht="82" customHeight="1" spans="1:15">
      <c r="A42" s="21">
        <v>7</v>
      </c>
      <c r="B42" s="21" t="s">
        <v>369</v>
      </c>
      <c r="C42" s="72" t="s">
        <v>370</v>
      </c>
      <c r="D42" s="21" t="s">
        <v>371</v>
      </c>
      <c r="E42" s="72" t="s">
        <v>20</v>
      </c>
      <c r="F42" s="72" t="s">
        <v>21</v>
      </c>
      <c r="G42" s="21" t="s">
        <v>372</v>
      </c>
      <c r="H42" s="29">
        <v>30.6</v>
      </c>
      <c r="I42" s="92" t="s">
        <v>373</v>
      </c>
      <c r="J42" s="21">
        <v>20.4</v>
      </c>
      <c r="K42" s="92" t="s">
        <v>374</v>
      </c>
      <c r="L42" s="92" t="s">
        <v>363</v>
      </c>
      <c r="M42" s="21" t="s">
        <v>138</v>
      </c>
      <c r="N42" s="94"/>
      <c r="O42" s="93"/>
    </row>
    <row r="43" s="52" customFormat="1" ht="82" customHeight="1" spans="1:15">
      <c r="A43" s="21">
        <v>8</v>
      </c>
      <c r="B43" s="21" t="s">
        <v>375</v>
      </c>
      <c r="C43" s="21" t="s">
        <v>376</v>
      </c>
      <c r="D43" s="21" t="s">
        <v>371</v>
      </c>
      <c r="E43" s="72" t="s">
        <v>20</v>
      </c>
      <c r="F43" s="72" t="s">
        <v>21</v>
      </c>
      <c r="G43" s="21" t="s">
        <v>377</v>
      </c>
      <c r="H43" s="29">
        <v>30</v>
      </c>
      <c r="I43" s="92" t="s">
        <v>378</v>
      </c>
      <c r="J43" s="72">
        <v>20</v>
      </c>
      <c r="K43" s="92" t="s">
        <v>379</v>
      </c>
      <c r="L43" s="92" t="s">
        <v>380</v>
      </c>
      <c r="M43" s="21" t="s">
        <v>138</v>
      </c>
      <c r="N43" s="94"/>
      <c r="O43" s="93"/>
    </row>
    <row r="44" s="52" customFormat="1" ht="82" customHeight="1" spans="1:15">
      <c r="A44" s="21">
        <v>9</v>
      </c>
      <c r="B44" s="72" t="s">
        <v>381</v>
      </c>
      <c r="C44" s="72" t="s">
        <v>382</v>
      </c>
      <c r="D44" s="21" t="s">
        <v>371</v>
      </c>
      <c r="E44" s="72" t="s">
        <v>20</v>
      </c>
      <c r="F44" s="72" t="s">
        <v>21</v>
      </c>
      <c r="G44" s="72" t="s">
        <v>383</v>
      </c>
      <c r="H44" s="29">
        <v>31.8</v>
      </c>
      <c r="I44" s="92" t="s">
        <v>384</v>
      </c>
      <c r="J44" s="72">
        <v>21.2</v>
      </c>
      <c r="K44" s="92" t="s">
        <v>385</v>
      </c>
      <c r="L44" s="92" t="s">
        <v>363</v>
      </c>
      <c r="M44" s="21" t="s">
        <v>138</v>
      </c>
      <c r="N44" s="94"/>
      <c r="O44" s="93"/>
    </row>
    <row r="45" s="52" customFormat="1" ht="82" customHeight="1" spans="1:15">
      <c r="A45" s="21">
        <v>10</v>
      </c>
      <c r="B45" s="21" t="s">
        <v>386</v>
      </c>
      <c r="C45" s="72" t="s">
        <v>387</v>
      </c>
      <c r="D45" s="21" t="s">
        <v>371</v>
      </c>
      <c r="E45" s="72" t="s">
        <v>20</v>
      </c>
      <c r="F45" s="72" t="s">
        <v>21</v>
      </c>
      <c r="G45" s="21" t="s">
        <v>388</v>
      </c>
      <c r="H45" s="29">
        <v>43.2</v>
      </c>
      <c r="I45" s="92" t="s">
        <v>389</v>
      </c>
      <c r="J45" s="72">
        <v>28.8</v>
      </c>
      <c r="K45" s="92" t="s">
        <v>390</v>
      </c>
      <c r="L45" s="92" t="s">
        <v>344</v>
      </c>
      <c r="M45" s="21" t="s">
        <v>138</v>
      </c>
      <c r="N45" s="94"/>
      <c r="O45" s="93"/>
    </row>
    <row r="46" s="1" customFormat="1" ht="82" customHeight="1" spans="1:15">
      <c r="A46" s="21">
        <v>11</v>
      </c>
      <c r="B46" s="21" t="s">
        <v>391</v>
      </c>
      <c r="C46" s="21" t="s">
        <v>392</v>
      </c>
      <c r="D46" s="21" t="s">
        <v>393</v>
      </c>
      <c r="E46" s="76" t="s">
        <v>20</v>
      </c>
      <c r="F46" s="72" t="s">
        <v>21</v>
      </c>
      <c r="G46" s="76" t="s">
        <v>394</v>
      </c>
      <c r="H46" s="29">
        <v>24</v>
      </c>
      <c r="I46" s="22" t="s">
        <v>342</v>
      </c>
      <c r="J46" s="21">
        <v>16</v>
      </c>
      <c r="K46" s="22" t="s">
        <v>343</v>
      </c>
      <c r="L46" s="22" t="s">
        <v>344</v>
      </c>
      <c r="M46" s="21" t="s">
        <v>138</v>
      </c>
      <c r="N46" s="21"/>
      <c r="O46" s="21"/>
    </row>
    <row r="47" s="47" customFormat="1" ht="82" customHeight="1" spans="1:15">
      <c r="A47" s="21">
        <v>12</v>
      </c>
      <c r="B47" s="21" t="s">
        <v>395</v>
      </c>
      <c r="C47" s="21" t="s">
        <v>396</v>
      </c>
      <c r="D47" s="21" t="s">
        <v>397</v>
      </c>
      <c r="E47" s="21" t="s">
        <v>20</v>
      </c>
      <c r="F47" s="72" t="s">
        <v>21</v>
      </c>
      <c r="G47" s="21" t="s">
        <v>398</v>
      </c>
      <c r="H47" s="29">
        <v>36</v>
      </c>
      <c r="I47" s="92" t="s">
        <v>399</v>
      </c>
      <c r="J47" s="21">
        <v>24</v>
      </c>
      <c r="K47" s="92" t="s">
        <v>400</v>
      </c>
      <c r="L47" s="92" t="s">
        <v>401</v>
      </c>
      <c r="M47" s="72" t="s">
        <v>138</v>
      </c>
      <c r="N47" s="21"/>
      <c r="O47" s="72"/>
    </row>
    <row r="48" s="52" customFormat="1" ht="82" customHeight="1" spans="1:15">
      <c r="A48" s="21">
        <v>13</v>
      </c>
      <c r="B48" s="21" t="s">
        <v>402</v>
      </c>
      <c r="C48" s="21" t="s">
        <v>403</v>
      </c>
      <c r="D48" s="21" t="s">
        <v>287</v>
      </c>
      <c r="E48" s="21" t="s">
        <v>20</v>
      </c>
      <c r="F48" s="72" t="s">
        <v>21</v>
      </c>
      <c r="G48" s="21" t="s">
        <v>404</v>
      </c>
      <c r="H48" s="29">
        <v>33.6</v>
      </c>
      <c r="I48" s="92" t="s">
        <v>405</v>
      </c>
      <c r="J48" s="21">
        <v>22.4</v>
      </c>
      <c r="K48" s="92" t="s">
        <v>406</v>
      </c>
      <c r="L48" s="92" t="s">
        <v>401</v>
      </c>
      <c r="M48" s="72" t="s">
        <v>138</v>
      </c>
      <c r="N48" s="93"/>
      <c r="O48" s="93"/>
    </row>
    <row r="49" s="52" customFormat="1" ht="82" customHeight="1" spans="1:15">
      <c r="A49" s="21">
        <v>14</v>
      </c>
      <c r="B49" s="21" t="s">
        <v>407</v>
      </c>
      <c r="C49" s="21" t="s">
        <v>408</v>
      </c>
      <c r="D49" s="21" t="s">
        <v>287</v>
      </c>
      <c r="E49" s="21" t="s">
        <v>20</v>
      </c>
      <c r="F49" s="72" t="s">
        <v>21</v>
      </c>
      <c r="G49" s="21" t="s">
        <v>409</v>
      </c>
      <c r="H49" s="29">
        <v>24</v>
      </c>
      <c r="I49" s="92" t="s">
        <v>342</v>
      </c>
      <c r="J49" s="21">
        <v>16</v>
      </c>
      <c r="K49" s="92" t="s">
        <v>343</v>
      </c>
      <c r="L49" s="92" t="s">
        <v>344</v>
      </c>
      <c r="M49" s="72" t="s">
        <v>138</v>
      </c>
      <c r="N49" s="93"/>
      <c r="O49" s="93"/>
    </row>
    <row r="50" s="52" customFormat="1" ht="82" customHeight="1" spans="1:15">
      <c r="A50" s="21">
        <v>15</v>
      </c>
      <c r="B50" s="21" t="s">
        <v>410</v>
      </c>
      <c r="C50" s="21" t="s">
        <v>411</v>
      </c>
      <c r="D50" s="21" t="s">
        <v>287</v>
      </c>
      <c r="E50" s="21" t="s">
        <v>20</v>
      </c>
      <c r="F50" s="72" t="s">
        <v>21</v>
      </c>
      <c r="G50" s="21" t="s">
        <v>412</v>
      </c>
      <c r="H50" s="72">
        <v>24</v>
      </c>
      <c r="I50" s="92" t="s">
        <v>413</v>
      </c>
      <c r="J50" s="21">
        <v>12</v>
      </c>
      <c r="K50" s="92" t="s">
        <v>414</v>
      </c>
      <c r="L50" s="92" t="s">
        <v>357</v>
      </c>
      <c r="M50" s="72" t="s">
        <v>138</v>
      </c>
      <c r="N50" s="93"/>
      <c r="O50" s="93"/>
    </row>
    <row r="51" s="52" customFormat="1" ht="82" customHeight="1" spans="1:15">
      <c r="A51" s="21">
        <v>16</v>
      </c>
      <c r="B51" s="21" t="s">
        <v>415</v>
      </c>
      <c r="C51" s="72" t="s">
        <v>416</v>
      </c>
      <c r="D51" s="75" t="s">
        <v>272</v>
      </c>
      <c r="E51" s="72" t="s">
        <v>20</v>
      </c>
      <c r="F51" s="72" t="s">
        <v>21</v>
      </c>
      <c r="G51" s="72" t="s">
        <v>417</v>
      </c>
      <c r="H51" s="72">
        <v>36.8</v>
      </c>
      <c r="I51" s="92" t="s">
        <v>418</v>
      </c>
      <c r="J51" s="72">
        <v>18.4</v>
      </c>
      <c r="K51" s="92" t="s">
        <v>419</v>
      </c>
      <c r="L51" s="92" t="s">
        <v>363</v>
      </c>
      <c r="M51" s="72" t="s">
        <v>138</v>
      </c>
      <c r="N51" s="93"/>
      <c r="O51" s="93"/>
    </row>
    <row r="52" s="52" customFormat="1" ht="82" customHeight="1" spans="1:15">
      <c r="A52" s="21">
        <v>17</v>
      </c>
      <c r="B52" s="21" t="s">
        <v>420</v>
      </c>
      <c r="C52" s="72" t="s">
        <v>421</v>
      </c>
      <c r="D52" s="75" t="s">
        <v>272</v>
      </c>
      <c r="E52" s="72" t="s">
        <v>20</v>
      </c>
      <c r="F52" s="72" t="s">
        <v>21</v>
      </c>
      <c r="G52" s="72" t="s">
        <v>422</v>
      </c>
      <c r="H52" s="72">
        <v>36</v>
      </c>
      <c r="I52" s="92" t="s">
        <v>423</v>
      </c>
      <c r="J52" s="72">
        <v>18</v>
      </c>
      <c r="K52" s="92" t="s">
        <v>424</v>
      </c>
      <c r="L52" s="92" t="s">
        <v>425</v>
      </c>
      <c r="M52" s="72" t="s">
        <v>138</v>
      </c>
      <c r="N52" s="93"/>
      <c r="O52" s="93"/>
    </row>
    <row r="53" s="52" customFormat="1" ht="82" customHeight="1" spans="1:15">
      <c r="A53" s="21">
        <v>18</v>
      </c>
      <c r="B53" s="21" t="s">
        <v>426</v>
      </c>
      <c r="C53" s="72" t="s">
        <v>427</v>
      </c>
      <c r="D53" s="75" t="s">
        <v>272</v>
      </c>
      <c r="E53" s="72" t="s">
        <v>20</v>
      </c>
      <c r="F53" s="72" t="s">
        <v>21</v>
      </c>
      <c r="G53" s="72" t="s">
        <v>428</v>
      </c>
      <c r="H53" s="72">
        <v>32</v>
      </c>
      <c r="I53" s="92" t="s">
        <v>342</v>
      </c>
      <c r="J53" s="72">
        <v>16</v>
      </c>
      <c r="K53" s="92" t="s">
        <v>343</v>
      </c>
      <c r="L53" s="92" t="s">
        <v>344</v>
      </c>
      <c r="M53" s="72" t="s">
        <v>138</v>
      </c>
      <c r="N53" s="93"/>
      <c r="O53" s="93"/>
    </row>
    <row r="54" s="52" customFormat="1" ht="82" customHeight="1" spans="1:15">
      <c r="A54" s="21">
        <v>19</v>
      </c>
      <c r="B54" s="21" t="s">
        <v>429</v>
      </c>
      <c r="C54" s="21" t="s">
        <v>430</v>
      </c>
      <c r="D54" s="75" t="s">
        <v>272</v>
      </c>
      <c r="E54" s="72" t="s">
        <v>20</v>
      </c>
      <c r="F54" s="72" t="s">
        <v>21</v>
      </c>
      <c r="G54" s="21" t="s">
        <v>431</v>
      </c>
      <c r="H54" s="21">
        <v>30</v>
      </c>
      <c r="I54" s="92" t="s">
        <v>378</v>
      </c>
      <c r="J54" s="21">
        <v>20</v>
      </c>
      <c r="K54" s="92" t="s">
        <v>379</v>
      </c>
      <c r="L54" s="92" t="s">
        <v>344</v>
      </c>
      <c r="M54" s="72" t="s">
        <v>138</v>
      </c>
      <c r="N54" s="93"/>
      <c r="O54" s="93"/>
    </row>
    <row r="55" s="47" customFormat="1" ht="82" customHeight="1" spans="1:15">
      <c r="A55" s="21">
        <v>20</v>
      </c>
      <c r="B55" s="21" t="s">
        <v>432</v>
      </c>
      <c r="C55" s="72" t="s">
        <v>433</v>
      </c>
      <c r="D55" s="77" t="s">
        <v>272</v>
      </c>
      <c r="E55" s="78" t="s">
        <v>20</v>
      </c>
      <c r="F55" s="72" t="s">
        <v>21</v>
      </c>
      <c r="G55" s="72" t="s">
        <v>434</v>
      </c>
      <c r="H55" s="72">
        <v>13.2</v>
      </c>
      <c r="I55" s="92" t="s">
        <v>435</v>
      </c>
      <c r="J55" s="72">
        <v>8.8</v>
      </c>
      <c r="K55" s="92" t="s">
        <v>436</v>
      </c>
      <c r="L55" s="92" t="s">
        <v>380</v>
      </c>
      <c r="M55" s="72" t="s">
        <v>138</v>
      </c>
      <c r="N55" s="72"/>
      <c r="O55" s="72"/>
    </row>
    <row r="56" s="52" customFormat="1" ht="82" customHeight="1" spans="1:15">
      <c r="A56" s="21">
        <v>21</v>
      </c>
      <c r="B56" s="21" t="s">
        <v>437</v>
      </c>
      <c r="C56" s="21" t="s">
        <v>438</v>
      </c>
      <c r="D56" s="21" t="s">
        <v>439</v>
      </c>
      <c r="E56" s="21" t="s">
        <v>20</v>
      </c>
      <c r="F56" s="72" t="s">
        <v>21</v>
      </c>
      <c r="G56" s="21" t="s">
        <v>440</v>
      </c>
      <c r="H56" s="72">
        <v>24</v>
      </c>
      <c r="I56" s="92" t="s">
        <v>413</v>
      </c>
      <c r="J56" s="29">
        <v>12</v>
      </c>
      <c r="K56" s="92" t="s">
        <v>414</v>
      </c>
      <c r="L56" s="92" t="s">
        <v>357</v>
      </c>
      <c r="M56" s="21" t="s">
        <v>138</v>
      </c>
      <c r="N56" s="95"/>
      <c r="O56" s="93"/>
    </row>
    <row r="57" s="52" customFormat="1" ht="82" customHeight="1" spans="1:15">
      <c r="A57" s="21">
        <v>22</v>
      </c>
      <c r="B57" s="21" t="s">
        <v>441</v>
      </c>
      <c r="C57" s="21" t="s">
        <v>442</v>
      </c>
      <c r="D57" s="21" t="s">
        <v>439</v>
      </c>
      <c r="E57" s="21" t="s">
        <v>20</v>
      </c>
      <c r="F57" s="72" t="s">
        <v>21</v>
      </c>
      <c r="G57" s="21" t="s">
        <v>443</v>
      </c>
      <c r="H57" s="72">
        <v>22.4</v>
      </c>
      <c r="I57" s="92" t="s">
        <v>444</v>
      </c>
      <c r="J57" s="21">
        <v>11.2</v>
      </c>
      <c r="K57" s="92" t="s">
        <v>445</v>
      </c>
      <c r="L57" s="92" t="s">
        <v>357</v>
      </c>
      <c r="M57" s="72" t="s">
        <v>138</v>
      </c>
      <c r="N57" s="95"/>
      <c r="O57" s="93"/>
    </row>
    <row r="58" s="52" customFormat="1" ht="82" customHeight="1" spans="1:15">
      <c r="A58" s="21">
        <v>23</v>
      </c>
      <c r="B58" s="21" t="s">
        <v>446</v>
      </c>
      <c r="C58" s="21" t="s">
        <v>447</v>
      </c>
      <c r="D58" s="21" t="s">
        <v>439</v>
      </c>
      <c r="E58" s="21" t="s">
        <v>20</v>
      </c>
      <c r="F58" s="72" t="s">
        <v>21</v>
      </c>
      <c r="G58" s="21" t="s">
        <v>448</v>
      </c>
      <c r="H58" s="29">
        <v>12</v>
      </c>
      <c r="I58" s="92" t="s">
        <v>361</v>
      </c>
      <c r="J58" s="21">
        <v>8</v>
      </c>
      <c r="K58" s="92" t="s">
        <v>362</v>
      </c>
      <c r="L58" s="92" t="s">
        <v>449</v>
      </c>
      <c r="M58" s="72" t="s">
        <v>138</v>
      </c>
      <c r="N58" s="95"/>
      <c r="O58" s="93"/>
    </row>
    <row r="59" s="46" customFormat="1" ht="39" customHeight="1" spans="1:15">
      <c r="A59" s="21">
        <v>24</v>
      </c>
      <c r="B59" s="21" t="s">
        <v>450</v>
      </c>
      <c r="C59" s="21" t="s">
        <v>451</v>
      </c>
      <c r="D59" s="21" t="s">
        <v>234</v>
      </c>
      <c r="E59" s="21" t="s">
        <v>20</v>
      </c>
      <c r="F59" s="72" t="s">
        <v>21</v>
      </c>
      <c r="G59" s="21" t="s">
        <v>452</v>
      </c>
      <c r="H59" s="29">
        <v>25.2</v>
      </c>
      <c r="I59" s="90" t="s">
        <v>453</v>
      </c>
      <c r="J59" s="29">
        <v>12.6</v>
      </c>
      <c r="K59" s="90" t="s">
        <v>454</v>
      </c>
      <c r="L59" s="90" t="s">
        <v>455</v>
      </c>
      <c r="M59" s="21" t="s">
        <v>456</v>
      </c>
      <c r="N59" s="21"/>
      <c r="O59" s="21"/>
    </row>
    <row r="60" s="46" customFormat="1" ht="72" customHeight="1" spans="1:15">
      <c r="A60" s="21">
        <v>25</v>
      </c>
      <c r="B60" s="21" t="s">
        <v>457</v>
      </c>
      <c r="C60" s="21" t="s">
        <v>458</v>
      </c>
      <c r="D60" s="21" t="s">
        <v>459</v>
      </c>
      <c r="E60" s="21" t="s">
        <v>20</v>
      </c>
      <c r="F60" s="72" t="s">
        <v>21</v>
      </c>
      <c r="G60" s="21" t="s">
        <v>460</v>
      </c>
      <c r="H60" s="21">
        <v>59.6</v>
      </c>
      <c r="I60" s="22" t="s">
        <v>461</v>
      </c>
      <c r="J60" s="21">
        <v>29.8</v>
      </c>
      <c r="K60" s="22" t="s">
        <v>462</v>
      </c>
      <c r="L60" s="22" t="s">
        <v>463</v>
      </c>
      <c r="M60" s="21" t="s">
        <v>138</v>
      </c>
      <c r="N60" s="21" t="s">
        <v>464</v>
      </c>
      <c r="O60" s="21"/>
    </row>
    <row r="61" s="46" customFormat="1" ht="57" customHeight="1" spans="1:15">
      <c r="A61" s="21">
        <v>26</v>
      </c>
      <c r="B61" s="29" t="s">
        <v>465</v>
      </c>
      <c r="C61" s="21" t="s">
        <v>466</v>
      </c>
      <c r="D61" s="21" t="s">
        <v>212</v>
      </c>
      <c r="E61" s="29" t="s">
        <v>20</v>
      </c>
      <c r="F61" s="72" t="s">
        <v>21</v>
      </c>
      <c r="G61" s="21" t="s">
        <v>467</v>
      </c>
      <c r="H61" s="29">
        <v>51</v>
      </c>
      <c r="I61" s="22" t="s">
        <v>468</v>
      </c>
      <c r="J61" s="21">
        <v>25.5</v>
      </c>
      <c r="K61" s="22" t="s">
        <v>469</v>
      </c>
      <c r="L61" s="22" t="s">
        <v>470</v>
      </c>
      <c r="M61" s="21" t="s">
        <v>456</v>
      </c>
      <c r="N61" s="21"/>
      <c r="O61" s="21"/>
    </row>
    <row r="62" s="53" customFormat="1" ht="39" customHeight="1" spans="1:15">
      <c r="A62" s="21">
        <v>27</v>
      </c>
      <c r="B62" s="21" t="s">
        <v>471</v>
      </c>
      <c r="C62" s="21" t="s">
        <v>472</v>
      </c>
      <c r="D62" s="21" t="s">
        <v>371</v>
      </c>
      <c r="E62" s="21" t="s">
        <v>20</v>
      </c>
      <c r="F62" s="72" t="s">
        <v>21</v>
      </c>
      <c r="G62" s="21" t="s">
        <v>473</v>
      </c>
      <c r="H62" s="29">
        <v>12.9</v>
      </c>
      <c r="I62" s="22" t="s">
        <v>474</v>
      </c>
      <c r="J62" s="29">
        <v>8.6</v>
      </c>
      <c r="K62" s="22" t="s">
        <v>475</v>
      </c>
      <c r="L62" s="22" t="s">
        <v>476</v>
      </c>
      <c r="M62" s="21" t="s">
        <v>456</v>
      </c>
      <c r="N62" s="94"/>
      <c r="O62" s="94"/>
    </row>
    <row r="63" s="53" customFormat="1" ht="39" customHeight="1" spans="1:15">
      <c r="A63" s="21">
        <v>28</v>
      </c>
      <c r="B63" s="21" t="s">
        <v>477</v>
      </c>
      <c r="C63" s="21" t="s">
        <v>478</v>
      </c>
      <c r="D63" s="21" t="s">
        <v>371</v>
      </c>
      <c r="E63" s="21" t="s">
        <v>20</v>
      </c>
      <c r="F63" s="72" t="s">
        <v>21</v>
      </c>
      <c r="G63" s="21" t="s">
        <v>479</v>
      </c>
      <c r="H63" s="21">
        <v>6.45</v>
      </c>
      <c r="I63" s="22" t="s">
        <v>480</v>
      </c>
      <c r="J63" s="21">
        <v>4.3</v>
      </c>
      <c r="K63" s="22" t="s">
        <v>475</v>
      </c>
      <c r="L63" s="22" t="s">
        <v>481</v>
      </c>
      <c r="M63" s="21" t="s">
        <v>456</v>
      </c>
      <c r="N63" s="94"/>
      <c r="O63" s="94"/>
    </row>
    <row r="64" s="53" customFormat="1" ht="39" customHeight="1" spans="1:15">
      <c r="A64" s="21">
        <v>29</v>
      </c>
      <c r="B64" s="21" t="s">
        <v>482</v>
      </c>
      <c r="C64" s="21" t="s">
        <v>478</v>
      </c>
      <c r="D64" s="21" t="s">
        <v>371</v>
      </c>
      <c r="E64" s="21" t="s">
        <v>20</v>
      </c>
      <c r="F64" s="72" t="s">
        <v>21</v>
      </c>
      <c r="G64" s="21" t="s">
        <v>483</v>
      </c>
      <c r="H64" s="21">
        <v>9.3</v>
      </c>
      <c r="I64" s="22" t="s">
        <v>484</v>
      </c>
      <c r="J64" s="21">
        <v>6.2</v>
      </c>
      <c r="K64" s="22" t="s">
        <v>475</v>
      </c>
      <c r="L64" s="22" t="s">
        <v>485</v>
      </c>
      <c r="M64" s="21" t="s">
        <v>456</v>
      </c>
      <c r="N64" s="94"/>
      <c r="O64" s="94"/>
    </row>
    <row r="65" s="46" customFormat="1" ht="39" customHeight="1" spans="1:15">
      <c r="A65" s="21">
        <v>30</v>
      </c>
      <c r="B65" s="21" t="s">
        <v>486</v>
      </c>
      <c r="C65" s="21" t="s">
        <v>487</v>
      </c>
      <c r="D65" s="21" t="s">
        <v>488</v>
      </c>
      <c r="E65" s="21" t="s">
        <v>20</v>
      </c>
      <c r="F65" s="72" t="s">
        <v>21</v>
      </c>
      <c r="G65" s="29" t="s">
        <v>489</v>
      </c>
      <c r="H65" s="21">
        <v>56</v>
      </c>
      <c r="I65" s="22" t="s">
        <v>490</v>
      </c>
      <c r="J65" s="21">
        <v>28</v>
      </c>
      <c r="K65" s="22" t="s">
        <v>491</v>
      </c>
      <c r="L65" s="22" t="s">
        <v>492</v>
      </c>
      <c r="M65" s="21" t="s">
        <v>456</v>
      </c>
      <c r="N65" s="21"/>
      <c r="O65" s="21"/>
    </row>
    <row r="66" s="46" customFormat="1" ht="62" customHeight="1" spans="1:15">
      <c r="A66" s="21">
        <v>31</v>
      </c>
      <c r="B66" s="21" t="s">
        <v>493</v>
      </c>
      <c r="C66" s="21" t="s">
        <v>494</v>
      </c>
      <c r="D66" s="21" t="s">
        <v>495</v>
      </c>
      <c r="E66" s="21" t="s">
        <v>20</v>
      </c>
      <c r="F66" s="72" t="s">
        <v>21</v>
      </c>
      <c r="G66" s="21" t="s">
        <v>496</v>
      </c>
      <c r="H66" s="29">
        <v>17.2</v>
      </c>
      <c r="I66" s="22" t="s">
        <v>497</v>
      </c>
      <c r="J66" s="21">
        <v>8.6</v>
      </c>
      <c r="K66" s="22" t="s">
        <v>498</v>
      </c>
      <c r="L66" s="101" t="s">
        <v>499</v>
      </c>
      <c r="M66" s="21" t="s">
        <v>456</v>
      </c>
      <c r="N66" s="21"/>
      <c r="O66" s="21"/>
    </row>
    <row r="67" s="46" customFormat="1" ht="39" customHeight="1" spans="1:15">
      <c r="A67" s="21">
        <v>32</v>
      </c>
      <c r="B67" s="21" t="s">
        <v>500</v>
      </c>
      <c r="C67" s="21" t="s">
        <v>501</v>
      </c>
      <c r="D67" s="21" t="s">
        <v>397</v>
      </c>
      <c r="E67" s="21" t="s">
        <v>20</v>
      </c>
      <c r="F67" s="72" t="s">
        <v>21</v>
      </c>
      <c r="G67" s="21" t="s">
        <v>502</v>
      </c>
      <c r="H67" s="29">
        <v>24.9</v>
      </c>
      <c r="I67" s="22" t="s">
        <v>503</v>
      </c>
      <c r="J67" s="29">
        <v>16.6</v>
      </c>
      <c r="K67" s="22" t="s">
        <v>504</v>
      </c>
      <c r="L67" s="22" t="s">
        <v>505</v>
      </c>
      <c r="M67" s="21" t="s">
        <v>456</v>
      </c>
      <c r="N67" s="21"/>
      <c r="O67" s="21"/>
    </row>
    <row r="68" s="46" customFormat="1" ht="59" customHeight="1" spans="1:15">
      <c r="A68" s="21">
        <v>33</v>
      </c>
      <c r="B68" s="21" t="s">
        <v>506</v>
      </c>
      <c r="C68" s="21" t="s">
        <v>507</v>
      </c>
      <c r="D68" s="21" t="s">
        <v>287</v>
      </c>
      <c r="E68" s="21" t="s">
        <v>20</v>
      </c>
      <c r="F68" s="72" t="s">
        <v>21</v>
      </c>
      <c r="G68" s="21" t="s">
        <v>404</v>
      </c>
      <c r="H68" s="21">
        <v>10.5</v>
      </c>
      <c r="I68" s="22" t="s">
        <v>508</v>
      </c>
      <c r="J68" s="21">
        <v>7</v>
      </c>
      <c r="K68" s="22" t="s">
        <v>509</v>
      </c>
      <c r="L68" s="22" t="s">
        <v>510</v>
      </c>
      <c r="M68" s="21" t="s">
        <v>456</v>
      </c>
      <c r="N68" s="21"/>
      <c r="O68" s="21"/>
    </row>
    <row r="69" s="53" customFormat="1" ht="55" customHeight="1" spans="1:15">
      <c r="A69" s="21">
        <v>34</v>
      </c>
      <c r="B69" s="21" t="s">
        <v>511</v>
      </c>
      <c r="C69" s="21" t="s">
        <v>512</v>
      </c>
      <c r="D69" s="21" t="s">
        <v>272</v>
      </c>
      <c r="E69" s="21" t="s">
        <v>20</v>
      </c>
      <c r="F69" s="72" t="s">
        <v>21</v>
      </c>
      <c r="G69" s="21" t="s">
        <v>513</v>
      </c>
      <c r="H69" s="21">
        <v>34.4</v>
      </c>
      <c r="I69" s="22" t="s">
        <v>514</v>
      </c>
      <c r="J69" s="21">
        <v>17.2</v>
      </c>
      <c r="K69" s="22" t="s">
        <v>504</v>
      </c>
      <c r="L69" s="22" t="s">
        <v>515</v>
      </c>
      <c r="M69" s="21" t="s">
        <v>456</v>
      </c>
      <c r="N69" s="21"/>
      <c r="O69" s="21"/>
    </row>
    <row r="70" s="53" customFormat="1" ht="55" customHeight="1" spans="1:15">
      <c r="A70" s="21">
        <v>35</v>
      </c>
      <c r="B70" s="21" t="s">
        <v>516</v>
      </c>
      <c r="C70" s="72" t="s">
        <v>517</v>
      </c>
      <c r="D70" s="75" t="s">
        <v>272</v>
      </c>
      <c r="E70" s="72" t="s">
        <v>20</v>
      </c>
      <c r="F70" s="72" t="s">
        <v>21</v>
      </c>
      <c r="G70" s="72" t="s">
        <v>518</v>
      </c>
      <c r="H70" s="72">
        <v>35</v>
      </c>
      <c r="I70" s="92" t="s">
        <v>519</v>
      </c>
      <c r="J70" s="72">
        <v>17.5</v>
      </c>
      <c r="K70" s="92" t="s">
        <v>504</v>
      </c>
      <c r="L70" s="92" t="s">
        <v>520</v>
      </c>
      <c r="M70" s="72" t="s">
        <v>456</v>
      </c>
      <c r="N70" s="21"/>
      <c r="O70" s="21"/>
    </row>
    <row r="71" s="46" customFormat="1" ht="74" customHeight="1" spans="1:15">
      <c r="A71" s="21">
        <v>36</v>
      </c>
      <c r="B71" s="21" t="s">
        <v>521</v>
      </c>
      <c r="C71" s="21" t="s">
        <v>522</v>
      </c>
      <c r="D71" s="21" t="s">
        <v>439</v>
      </c>
      <c r="E71" s="21" t="s">
        <v>20</v>
      </c>
      <c r="F71" s="72" t="s">
        <v>21</v>
      </c>
      <c r="G71" s="21" t="s">
        <v>523</v>
      </c>
      <c r="H71" s="21">
        <v>75</v>
      </c>
      <c r="I71" s="22" t="s">
        <v>524</v>
      </c>
      <c r="J71" s="21">
        <v>37.5</v>
      </c>
      <c r="K71" s="22" t="s">
        <v>525</v>
      </c>
      <c r="L71" s="92" t="s">
        <v>526</v>
      </c>
      <c r="M71" s="21" t="s">
        <v>69</v>
      </c>
      <c r="N71" s="21" t="s">
        <v>456</v>
      </c>
      <c r="O71" s="21"/>
    </row>
    <row r="72" s="46" customFormat="1" ht="39" customHeight="1" spans="1:15">
      <c r="A72" s="21">
        <v>37</v>
      </c>
      <c r="B72" s="21" t="s">
        <v>527</v>
      </c>
      <c r="C72" s="21" t="s">
        <v>528</v>
      </c>
      <c r="D72" s="21" t="s">
        <v>529</v>
      </c>
      <c r="E72" s="21" t="s">
        <v>20</v>
      </c>
      <c r="F72" s="72" t="s">
        <v>21</v>
      </c>
      <c r="G72" s="21" t="s">
        <v>530</v>
      </c>
      <c r="H72" s="21">
        <v>32.6</v>
      </c>
      <c r="I72" s="22" t="s">
        <v>531</v>
      </c>
      <c r="J72" s="21">
        <v>16.3</v>
      </c>
      <c r="K72" s="22" t="s">
        <v>532</v>
      </c>
      <c r="L72" s="22" t="s">
        <v>533</v>
      </c>
      <c r="M72" s="21" t="s">
        <v>456</v>
      </c>
      <c r="N72" s="21"/>
      <c r="O72" s="21"/>
    </row>
    <row r="73" s="53" customFormat="1" ht="39" customHeight="1" spans="1:15">
      <c r="A73" s="21">
        <v>38</v>
      </c>
      <c r="B73" s="21" t="s">
        <v>534</v>
      </c>
      <c r="C73" s="21" t="s">
        <v>535</v>
      </c>
      <c r="D73" s="21" t="s">
        <v>300</v>
      </c>
      <c r="E73" s="21" t="s">
        <v>20</v>
      </c>
      <c r="F73" s="72" t="s">
        <v>21</v>
      </c>
      <c r="G73" s="21" t="s">
        <v>536</v>
      </c>
      <c r="H73" s="21">
        <v>58.8</v>
      </c>
      <c r="I73" s="22" t="s">
        <v>537</v>
      </c>
      <c r="J73" s="21">
        <v>39.2</v>
      </c>
      <c r="K73" s="22" t="s">
        <v>504</v>
      </c>
      <c r="L73" s="22" t="s">
        <v>538</v>
      </c>
      <c r="M73" s="72" t="s">
        <v>456</v>
      </c>
      <c r="N73" s="94"/>
      <c r="O73" s="94"/>
    </row>
    <row r="74" s="53" customFormat="1" ht="39" customHeight="1" spans="1:15">
      <c r="A74" s="21">
        <v>39</v>
      </c>
      <c r="B74" s="21" t="s">
        <v>539</v>
      </c>
      <c r="C74" s="21" t="s">
        <v>540</v>
      </c>
      <c r="D74" s="21" t="s">
        <v>300</v>
      </c>
      <c r="E74" s="21" t="s">
        <v>20</v>
      </c>
      <c r="F74" s="72" t="s">
        <v>21</v>
      </c>
      <c r="G74" s="21" t="s">
        <v>541</v>
      </c>
      <c r="H74" s="29">
        <v>17.8</v>
      </c>
      <c r="I74" s="22" t="s">
        <v>542</v>
      </c>
      <c r="J74" s="29">
        <v>8.9</v>
      </c>
      <c r="K74" s="22" t="s">
        <v>504</v>
      </c>
      <c r="L74" s="22" t="s">
        <v>543</v>
      </c>
      <c r="M74" s="72" t="s">
        <v>456</v>
      </c>
      <c r="N74" s="94"/>
      <c r="O74" s="94"/>
    </row>
    <row r="75" s="47" customFormat="1" ht="36" spans="1:15">
      <c r="A75" s="21">
        <v>40</v>
      </c>
      <c r="B75" s="21" t="s">
        <v>544</v>
      </c>
      <c r="C75" s="21" t="s">
        <v>545</v>
      </c>
      <c r="D75" s="21" t="s">
        <v>546</v>
      </c>
      <c r="E75" s="72" t="s">
        <v>20</v>
      </c>
      <c r="F75" s="72" t="s">
        <v>21</v>
      </c>
      <c r="G75" s="21" t="s">
        <v>547</v>
      </c>
      <c r="H75" s="29">
        <v>25.8</v>
      </c>
      <c r="I75" s="22" t="s">
        <v>548</v>
      </c>
      <c r="J75" s="29">
        <v>17.2</v>
      </c>
      <c r="K75" s="22" t="s">
        <v>549</v>
      </c>
      <c r="L75" s="22" t="s">
        <v>550</v>
      </c>
      <c r="M75" s="72" t="s">
        <v>456</v>
      </c>
      <c r="N75" s="31"/>
      <c r="O75" s="86"/>
    </row>
    <row r="76" s="50" customFormat="1" ht="25" customHeight="1" spans="1:15">
      <c r="A76" s="69" t="s">
        <v>70</v>
      </c>
      <c r="B76" s="70"/>
      <c r="C76" s="71"/>
      <c r="D76" s="66"/>
      <c r="E76" s="66"/>
      <c r="F76" s="66"/>
      <c r="G76" s="66"/>
      <c r="H76" s="67"/>
      <c r="I76" s="66"/>
      <c r="J76" s="67">
        <f>SUM(J77:J79)</f>
        <v>210</v>
      </c>
      <c r="K76" s="66"/>
      <c r="L76" s="84"/>
      <c r="M76" s="66"/>
      <c r="N76" s="102"/>
      <c r="O76" s="103"/>
    </row>
    <row r="77" s="46" customFormat="1" ht="65" customHeight="1" spans="1:15">
      <c r="A77" s="21">
        <v>41</v>
      </c>
      <c r="B77" s="21" t="s">
        <v>551</v>
      </c>
      <c r="C77" s="21" t="s">
        <v>552</v>
      </c>
      <c r="D77" s="21" t="s">
        <v>459</v>
      </c>
      <c r="E77" s="21" t="s">
        <v>20</v>
      </c>
      <c r="F77" s="21" t="s">
        <v>21</v>
      </c>
      <c r="G77" s="21" t="s">
        <v>553</v>
      </c>
      <c r="H77" s="21">
        <v>70</v>
      </c>
      <c r="I77" s="22" t="s">
        <v>554</v>
      </c>
      <c r="J77" s="21">
        <v>28</v>
      </c>
      <c r="K77" s="22" t="s">
        <v>555</v>
      </c>
      <c r="L77" s="22" t="s">
        <v>556</v>
      </c>
      <c r="M77" s="21" t="s">
        <v>87</v>
      </c>
      <c r="N77" s="21"/>
      <c r="O77" s="21"/>
    </row>
    <row r="78" s="46" customFormat="1" ht="55" customHeight="1" spans="1:15">
      <c r="A78" s="21">
        <v>42</v>
      </c>
      <c r="B78" s="21" t="s">
        <v>557</v>
      </c>
      <c r="C78" s="72" t="s">
        <v>558</v>
      </c>
      <c r="D78" s="75" t="s">
        <v>272</v>
      </c>
      <c r="E78" s="72" t="s">
        <v>20</v>
      </c>
      <c r="F78" s="21" t="s">
        <v>21</v>
      </c>
      <c r="G78" s="72" t="s">
        <v>559</v>
      </c>
      <c r="H78" s="72">
        <v>35</v>
      </c>
      <c r="I78" s="92" t="s">
        <v>560</v>
      </c>
      <c r="J78" s="72">
        <v>14</v>
      </c>
      <c r="K78" s="92" t="s">
        <v>555</v>
      </c>
      <c r="L78" s="92" t="s">
        <v>561</v>
      </c>
      <c r="M78" s="21" t="s">
        <v>87</v>
      </c>
      <c r="N78" s="21"/>
      <c r="O78" s="21"/>
    </row>
    <row r="79" s="46" customFormat="1" ht="225" customHeight="1" spans="1:15">
      <c r="A79" s="21">
        <v>43</v>
      </c>
      <c r="B79" s="21" t="s">
        <v>562</v>
      </c>
      <c r="C79" s="21" t="s">
        <v>563</v>
      </c>
      <c r="D79" s="21" t="s">
        <v>300</v>
      </c>
      <c r="E79" s="21" t="s">
        <v>20</v>
      </c>
      <c r="F79" s="21" t="s">
        <v>21</v>
      </c>
      <c r="G79" s="21" t="s">
        <v>564</v>
      </c>
      <c r="H79" s="21">
        <v>420</v>
      </c>
      <c r="I79" s="22" t="s">
        <v>565</v>
      </c>
      <c r="J79" s="21">
        <v>168</v>
      </c>
      <c r="K79" s="22" t="s">
        <v>555</v>
      </c>
      <c r="L79" s="22" t="s">
        <v>566</v>
      </c>
      <c r="M79" s="21" t="s">
        <v>87</v>
      </c>
      <c r="N79" s="21"/>
      <c r="O79" s="21"/>
    </row>
    <row r="80" s="54" customFormat="1" ht="24" customHeight="1" spans="1:15">
      <c r="A80" s="96" t="s">
        <v>567</v>
      </c>
      <c r="B80" s="96"/>
      <c r="C80" s="96"/>
      <c r="D80" s="96"/>
      <c r="E80" s="96"/>
      <c r="F80" s="96"/>
      <c r="G80" s="96"/>
      <c r="H80" s="96"/>
      <c r="I80" s="96"/>
      <c r="J80" s="96">
        <f>SUM(J81:J84)</f>
        <v>243</v>
      </c>
      <c r="K80" s="96"/>
      <c r="L80" s="104"/>
      <c r="M80" s="96"/>
      <c r="N80" s="96"/>
      <c r="O80" s="88"/>
    </row>
    <row r="81" s="47" customFormat="1" ht="82" customHeight="1" spans="1:15">
      <c r="A81" s="21">
        <v>1</v>
      </c>
      <c r="B81" s="21" t="s">
        <v>568</v>
      </c>
      <c r="C81" s="21" t="s">
        <v>569</v>
      </c>
      <c r="D81" s="21" t="s">
        <v>570</v>
      </c>
      <c r="E81" s="21" t="s">
        <v>20</v>
      </c>
      <c r="F81" s="21" t="s">
        <v>21</v>
      </c>
      <c r="G81" s="21" t="s">
        <v>571</v>
      </c>
      <c r="H81" s="21">
        <v>66</v>
      </c>
      <c r="I81" s="22" t="s">
        <v>572</v>
      </c>
      <c r="J81" s="21">
        <v>33</v>
      </c>
      <c r="K81" s="22" t="s">
        <v>573</v>
      </c>
      <c r="L81" s="22" t="s">
        <v>574</v>
      </c>
      <c r="M81" s="21" t="s">
        <v>26</v>
      </c>
      <c r="N81" s="21"/>
      <c r="O81" s="21"/>
    </row>
    <row r="82" s="47" customFormat="1" ht="69" customHeight="1" spans="1:15">
      <c r="A82" s="21">
        <v>2</v>
      </c>
      <c r="B82" s="72" t="s">
        <v>575</v>
      </c>
      <c r="C82" s="21" t="s">
        <v>576</v>
      </c>
      <c r="D82" s="21" t="s">
        <v>577</v>
      </c>
      <c r="E82" s="72" t="s">
        <v>20</v>
      </c>
      <c r="F82" s="21" t="s">
        <v>21</v>
      </c>
      <c r="G82" s="21" t="s">
        <v>578</v>
      </c>
      <c r="H82" s="29">
        <v>160</v>
      </c>
      <c r="I82" s="22" t="s">
        <v>579</v>
      </c>
      <c r="J82" s="29">
        <v>80</v>
      </c>
      <c r="K82" s="90" t="s">
        <v>580</v>
      </c>
      <c r="L82" s="22" t="s">
        <v>581</v>
      </c>
      <c r="M82" s="72" t="s">
        <v>26</v>
      </c>
      <c r="N82" s="21"/>
      <c r="O82" s="21"/>
    </row>
    <row r="83" s="47" customFormat="1" ht="99" customHeight="1" spans="1:15">
      <c r="A83" s="21">
        <v>3</v>
      </c>
      <c r="B83" s="21" t="s">
        <v>582</v>
      </c>
      <c r="C83" s="21" t="s">
        <v>583</v>
      </c>
      <c r="D83" s="21" t="s">
        <v>584</v>
      </c>
      <c r="E83" s="21" t="s">
        <v>20</v>
      </c>
      <c r="F83" s="21" t="s">
        <v>21</v>
      </c>
      <c r="G83" s="21" t="s">
        <v>585</v>
      </c>
      <c r="H83" s="29">
        <v>160</v>
      </c>
      <c r="I83" s="22" t="s">
        <v>586</v>
      </c>
      <c r="J83" s="29">
        <v>80</v>
      </c>
      <c r="K83" s="22" t="s">
        <v>587</v>
      </c>
      <c r="L83" s="22" t="s">
        <v>588</v>
      </c>
      <c r="M83" s="21" t="s">
        <v>26</v>
      </c>
      <c r="N83" s="21"/>
      <c r="O83" s="86"/>
    </row>
    <row r="84" s="51" customFormat="1" ht="78" customHeight="1" spans="1:15">
      <c r="A84" s="21">
        <v>4</v>
      </c>
      <c r="B84" s="21" t="s">
        <v>589</v>
      </c>
      <c r="C84" s="21" t="s">
        <v>590</v>
      </c>
      <c r="D84" s="21" t="s">
        <v>591</v>
      </c>
      <c r="E84" s="21" t="s">
        <v>101</v>
      </c>
      <c r="F84" s="21" t="s">
        <v>21</v>
      </c>
      <c r="G84" s="21" t="s">
        <v>592</v>
      </c>
      <c r="H84" s="21">
        <v>100</v>
      </c>
      <c r="I84" s="22" t="s">
        <v>593</v>
      </c>
      <c r="J84" s="21">
        <v>50</v>
      </c>
      <c r="K84" s="22" t="s">
        <v>594</v>
      </c>
      <c r="L84" s="22" t="s">
        <v>595</v>
      </c>
      <c r="M84" s="21" t="s">
        <v>26</v>
      </c>
      <c r="N84" s="21"/>
      <c r="O84" s="21"/>
    </row>
    <row r="85" s="40" customFormat="1" ht="24" customHeight="1" spans="1:15">
      <c r="A85" s="60" t="s">
        <v>596</v>
      </c>
      <c r="B85" s="60"/>
      <c r="C85" s="60"/>
      <c r="D85" s="61"/>
      <c r="E85" s="60"/>
      <c r="F85" s="61"/>
      <c r="G85" s="61"/>
      <c r="H85" s="60"/>
      <c r="I85" s="61"/>
      <c r="J85" s="61">
        <f>SUM(J86:J89)</f>
        <v>183.71</v>
      </c>
      <c r="K85" s="61"/>
      <c r="L85" s="87"/>
      <c r="M85" s="61"/>
      <c r="N85" s="61"/>
      <c r="O85" s="88"/>
    </row>
    <row r="86" s="1" customFormat="1" ht="45" customHeight="1" spans="1:15">
      <c r="A86" s="21">
        <v>1</v>
      </c>
      <c r="B86" s="21" t="s">
        <v>597</v>
      </c>
      <c r="C86" s="21" t="s">
        <v>598</v>
      </c>
      <c r="D86" s="29" t="s">
        <v>205</v>
      </c>
      <c r="E86" s="21" t="s">
        <v>20</v>
      </c>
      <c r="F86" s="21" t="s">
        <v>21</v>
      </c>
      <c r="G86" s="21" t="s">
        <v>599</v>
      </c>
      <c r="H86" s="29">
        <v>59.62</v>
      </c>
      <c r="I86" s="22" t="s">
        <v>600</v>
      </c>
      <c r="J86" s="29">
        <v>29.81</v>
      </c>
      <c r="K86" s="22" t="s">
        <v>601</v>
      </c>
      <c r="L86" s="22" t="s">
        <v>602</v>
      </c>
      <c r="M86" s="21" t="s">
        <v>26</v>
      </c>
      <c r="N86" s="21"/>
      <c r="O86" s="21"/>
    </row>
    <row r="87" s="1" customFormat="1" ht="58" customHeight="1" spans="1:15">
      <c r="A87" s="21">
        <v>2</v>
      </c>
      <c r="B87" s="21" t="s">
        <v>603</v>
      </c>
      <c r="C87" s="21" t="s">
        <v>604</v>
      </c>
      <c r="D87" s="21" t="s">
        <v>287</v>
      </c>
      <c r="E87" s="21" t="s">
        <v>20</v>
      </c>
      <c r="F87" s="21" t="s">
        <v>21</v>
      </c>
      <c r="G87" s="21" t="s">
        <v>605</v>
      </c>
      <c r="H87" s="29">
        <v>57.8</v>
      </c>
      <c r="I87" s="22" t="s">
        <v>606</v>
      </c>
      <c r="J87" s="29">
        <v>28.9</v>
      </c>
      <c r="K87" s="22" t="s">
        <v>607</v>
      </c>
      <c r="L87" s="22" t="s">
        <v>608</v>
      </c>
      <c r="M87" s="21" t="s">
        <v>26</v>
      </c>
      <c r="N87" s="21" t="s">
        <v>456</v>
      </c>
      <c r="O87" s="29"/>
    </row>
    <row r="88" s="1" customFormat="1" ht="72" customHeight="1" spans="1:15">
      <c r="A88" s="21">
        <v>3</v>
      </c>
      <c r="B88" s="21" t="s">
        <v>609</v>
      </c>
      <c r="C88" s="21" t="s">
        <v>610</v>
      </c>
      <c r="D88" s="21" t="s">
        <v>459</v>
      </c>
      <c r="E88" s="21" t="s">
        <v>20</v>
      </c>
      <c r="F88" s="21" t="s">
        <v>21</v>
      </c>
      <c r="G88" s="21" t="s">
        <v>611</v>
      </c>
      <c r="H88" s="21">
        <v>67.5</v>
      </c>
      <c r="I88" s="22" t="s">
        <v>612</v>
      </c>
      <c r="J88" s="21">
        <v>45</v>
      </c>
      <c r="K88" s="22" t="s">
        <v>613</v>
      </c>
      <c r="L88" s="22" t="s">
        <v>614</v>
      </c>
      <c r="M88" s="21" t="s">
        <v>26</v>
      </c>
      <c r="N88" s="21"/>
      <c r="O88" s="21"/>
    </row>
    <row r="89" s="1" customFormat="1" ht="94" customHeight="1" spans="1:15">
      <c r="A89" s="21">
        <v>4</v>
      </c>
      <c r="B89" s="21" t="s">
        <v>615</v>
      </c>
      <c r="C89" s="21" t="s">
        <v>616</v>
      </c>
      <c r="D89" s="21" t="s">
        <v>272</v>
      </c>
      <c r="E89" s="21" t="s">
        <v>280</v>
      </c>
      <c r="F89" s="21" t="s">
        <v>21</v>
      </c>
      <c r="G89" s="21" t="s">
        <v>434</v>
      </c>
      <c r="H89" s="21">
        <v>160</v>
      </c>
      <c r="I89" s="22" t="s">
        <v>617</v>
      </c>
      <c r="J89" s="21">
        <v>80</v>
      </c>
      <c r="K89" s="90" t="s">
        <v>618</v>
      </c>
      <c r="L89" s="22" t="s">
        <v>619</v>
      </c>
      <c r="M89" s="21" t="s">
        <v>26</v>
      </c>
      <c r="N89" s="21"/>
      <c r="O89" s="21"/>
    </row>
    <row r="90" s="40" customFormat="1" ht="24" customHeight="1" spans="1:15">
      <c r="A90" s="61" t="s">
        <v>620</v>
      </c>
      <c r="B90" s="61"/>
      <c r="C90" s="61"/>
      <c r="D90" s="61"/>
      <c r="E90" s="61"/>
      <c r="F90" s="61"/>
      <c r="G90" s="61"/>
      <c r="H90" s="61"/>
      <c r="I90" s="61"/>
      <c r="J90" s="60">
        <f>J91+J104</f>
        <v>801.6</v>
      </c>
      <c r="K90" s="61"/>
      <c r="L90" s="87"/>
      <c r="M90" s="61"/>
      <c r="N90" s="61"/>
      <c r="O90" s="88"/>
    </row>
    <row r="91" s="45" customFormat="1" ht="24" customHeight="1" spans="1:15">
      <c r="A91" s="69" t="s">
        <v>43</v>
      </c>
      <c r="B91" s="70"/>
      <c r="C91" s="71"/>
      <c r="D91" s="66"/>
      <c r="E91" s="66"/>
      <c r="F91" s="66"/>
      <c r="G91" s="66"/>
      <c r="H91" s="66"/>
      <c r="I91" s="66"/>
      <c r="J91" s="67">
        <f>SUM(J92:J103)</f>
        <v>404.8</v>
      </c>
      <c r="K91" s="66"/>
      <c r="L91" s="84"/>
      <c r="M91" s="66"/>
      <c r="N91" s="66"/>
      <c r="O91" s="66"/>
    </row>
    <row r="92" s="46" customFormat="1" ht="60" customHeight="1" spans="1:15">
      <c r="A92" s="21">
        <v>1</v>
      </c>
      <c r="B92" s="21" t="s">
        <v>621</v>
      </c>
      <c r="C92" s="21" t="s">
        <v>622</v>
      </c>
      <c r="D92" s="21" t="s">
        <v>254</v>
      </c>
      <c r="E92" s="21" t="s">
        <v>20</v>
      </c>
      <c r="F92" s="21" t="s">
        <v>21</v>
      </c>
      <c r="G92" s="21" t="s">
        <v>623</v>
      </c>
      <c r="H92" s="29">
        <v>100</v>
      </c>
      <c r="I92" s="105" t="s">
        <v>624</v>
      </c>
      <c r="J92" s="106">
        <v>100</v>
      </c>
      <c r="K92" s="105" t="s">
        <v>625</v>
      </c>
      <c r="L92" s="22" t="s">
        <v>626</v>
      </c>
      <c r="M92" s="21" t="s">
        <v>50</v>
      </c>
      <c r="N92" s="21"/>
      <c r="O92" s="21"/>
    </row>
    <row r="93" s="45" customFormat="1" ht="50" customHeight="1" spans="1:15">
      <c r="A93" s="21">
        <v>2</v>
      </c>
      <c r="B93" s="21" t="s">
        <v>627</v>
      </c>
      <c r="C93" s="21" t="s">
        <v>628</v>
      </c>
      <c r="D93" s="21" t="s">
        <v>191</v>
      </c>
      <c r="E93" s="21" t="s">
        <v>20</v>
      </c>
      <c r="F93" s="21" t="s">
        <v>21</v>
      </c>
      <c r="G93" s="21" t="s">
        <v>629</v>
      </c>
      <c r="H93" s="21">
        <v>18</v>
      </c>
      <c r="I93" s="22" t="s">
        <v>630</v>
      </c>
      <c r="J93" s="21">
        <v>12</v>
      </c>
      <c r="K93" s="22" t="s">
        <v>631</v>
      </c>
      <c r="L93" s="22" t="s">
        <v>632</v>
      </c>
      <c r="M93" s="21" t="s">
        <v>50</v>
      </c>
      <c r="N93" s="21"/>
      <c r="O93" s="21"/>
    </row>
    <row r="94" s="46" customFormat="1" ht="69" customHeight="1" spans="1:15">
      <c r="A94" s="21">
        <v>3</v>
      </c>
      <c r="B94" s="97" t="s">
        <v>633</v>
      </c>
      <c r="C94" s="21" t="s">
        <v>634</v>
      </c>
      <c r="D94" s="21" t="s">
        <v>347</v>
      </c>
      <c r="E94" s="21" t="s">
        <v>20</v>
      </c>
      <c r="F94" s="21" t="s">
        <v>21</v>
      </c>
      <c r="G94" s="21" t="s">
        <v>348</v>
      </c>
      <c r="H94" s="21">
        <v>40</v>
      </c>
      <c r="I94" s="22" t="s">
        <v>635</v>
      </c>
      <c r="J94" s="21">
        <v>20</v>
      </c>
      <c r="K94" s="22" t="s">
        <v>636</v>
      </c>
      <c r="L94" s="22" t="s">
        <v>637</v>
      </c>
      <c r="M94" s="21" t="s">
        <v>50</v>
      </c>
      <c r="N94" s="21"/>
      <c r="O94" s="21"/>
    </row>
    <row r="95" s="46" customFormat="1" ht="49" customHeight="1" spans="1:15">
      <c r="A95" s="21">
        <v>4</v>
      </c>
      <c r="B95" s="21" t="s">
        <v>638</v>
      </c>
      <c r="C95" s="21" t="s">
        <v>639</v>
      </c>
      <c r="D95" s="21" t="s">
        <v>488</v>
      </c>
      <c r="E95" s="21" t="s">
        <v>20</v>
      </c>
      <c r="F95" s="21" t="s">
        <v>21</v>
      </c>
      <c r="G95" s="21" t="s">
        <v>640</v>
      </c>
      <c r="H95" s="29">
        <v>54</v>
      </c>
      <c r="I95" s="22" t="s">
        <v>641</v>
      </c>
      <c r="J95" s="29">
        <v>27</v>
      </c>
      <c r="K95" s="22" t="s">
        <v>642</v>
      </c>
      <c r="L95" s="22" t="s">
        <v>643</v>
      </c>
      <c r="M95" s="21" t="s">
        <v>50</v>
      </c>
      <c r="N95" s="21"/>
      <c r="O95" s="21"/>
    </row>
    <row r="96" s="46" customFormat="1" ht="60" customHeight="1" spans="1:15">
      <c r="A96" s="21">
        <v>5</v>
      </c>
      <c r="B96" s="21" t="s">
        <v>644</v>
      </c>
      <c r="C96" s="21" t="s">
        <v>645</v>
      </c>
      <c r="D96" s="21" t="s">
        <v>591</v>
      </c>
      <c r="E96" s="21" t="s">
        <v>20</v>
      </c>
      <c r="F96" s="21" t="s">
        <v>21</v>
      </c>
      <c r="G96" s="21" t="s">
        <v>646</v>
      </c>
      <c r="H96" s="29">
        <v>94.2</v>
      </c>
      <c r="I96" s="22" t="s">
        <v>647</v>
      </c>
      <c r="J96" s="29">
        <v>47.1</v>
      </c>
      <c r="K96" s="22" t="s">
        <v>648</v>
      </c>
      <c r="L96" s="22" t="s">
        <v>649</v>
      </c>
      <c r="M96" s="21" t="s">
        <v>50</v>
      </c>
      <c r="N96" s="21" t="s">
        <v>69</v>
      </c>
      <c r="O96" s="29"/>
    </row>
    <row r="97" s="47" customFormat="1" ht="82" customHeight="1" spans="1:15">
      <c r="A97" s="21">
        <v>6</v>
      </c>
      <c r="B97" s="98" t="s">
        <v>650</v>
      </c>
      <c r="C97" s="72" t="s">
        <v>651</v>
      </c>
      <c r="D97" s="29" t="s">
        <v>529</v>
      </c>
      <c r="E97" s="72" t="s">
        <v>20</v>
      </c>
      <c r="F97" s="21" t="s">
        <v>21</v>
      </c>
      <c r="G97" s="21" t="s">
        <v>652</v>
      </c>
      <c r="H97" s="72">
        <v>56</v>
      </c>
      <c r="I97" s="92" t="s">
        <v>653</v>
      </c>
      <c r="J97" s="29">
        <v>28</v>
      </c>
      <c r="K97" s="92" t="s">
        <v>356</v>
      </c>
      <c r="L97" s="92" t="s">
        <v>654</v>
      </c>
      <c r="M97" s="21" t="s">
        <v>138</v>
      </c>
      <c r="N97" s="72"/>
      <c r="O97" s="72"/>
    </row>
    <row r="98" s="47" customFormat="1" ht="90" customHeight="1" spans="1:15">
      <c r="A98" s="21">
        <v>7</v>
      </c>
      <c r="B98" s="73" t="s">
        <v>655</v>
      </c>
      <c r="C98" s="72" t="s">
        <v>656</v>
      </c>
      <c r="D98" s="21" t="s">
        <v>393</v>
      </c>
      <c r="E98" s="72" t="s">
        <v>20</v>
      </c>
      <c r="F98" s="21" t="s">
        <v>21</v>
      </c>
      <c r="G98" s="73" t="s">
        <v>657</v>
      </c>
      <c r="H98" s="73">
        <v>36</v>
      </c>
      <c r="I98" s="90" t="s">
        <v>658</v>
      </c>
      <c r="J98" s="73">
        <v>24</v>
      </c>
      <c r="K98" s="92" t="s">
        <v>659</v>
      </c>
      <c r="L98" s="107" t="s">
        <v>660</v>
      </c>
      <c r="M98" s="21" t="s">
        <v>138</v>
      </c>
      <c r="N98" s="72"/>
      <c r="O98" s="72"/>
    </row>
    <row r="99" s="46" customFormat="1" ht="84" customHeight="1" spans="1:15">
      <c r="A99" s="21">
        <v>8</v>
      </c>
      <c r="B99" s="21" t="s">
        <v>661</v>
      </c>
      <c r="C99" s="21" t="s">
        <v>662</v>
      </c>
      <c r="D99" s="75" t="s">
        <v>212</v>
      </c>
      <c r="E99" s="72" t="s">
        <v>20</v>
      </c>
      <c r="F99" s="21" t="s">
        <v>21</v>
      </c>
      <c r="G99" s="72" t="s">
        <v>360</v>
      </c>
      <c r="H99" s="72">
        <v>64</v>
      </c>
      <c r="I99" s="22" t="s">
        <v>663</v>
      </c>
      <c r="J99" s="72">
        <v>32</v>
      </c>
      <c r="K99" s="22" t="s">
        <v>664</v>
      </c>
      <c r="L99" s="92" t="s">
        <v>665</v>
      </c>
      <c r="M99" s="21" t="s">
        <v>138</v>
      </c>
      <c r="N99" s="72"/>
      <c r="O99" s="72"/>
    </row>
    <row r="100" s="47" customFormat="1" ht="87" customHeight="1" spans="1:15">
      <c r="A100" s="21">
        <v>9</v>
      </c>
      <c r="B100" s="21" t="s">
        <v>666</v>
      </c>
      <c r="C100" s="21" t="s">
        <v>667</v>
      </c>
      <c r="D100" s="21" t="s">
        <v>226</v>
      </c>
      <c r="E100" s="72" t="s">
        <v>20</v>
      </c>
      <c r="F100" s="21" t="s">
        <v>21</v>
      </c>
      <c r="G100" s="21" t="s">
        <v>668</v>
      </c>
      <c r="H100" s="29">
        <v>60</v>
      </c>
      <c r="I100" s="92" t="s">
        <v>669</v>
      </c>
      <c r="J100" s="29">
        <v>40</v>
      </c>
      <c r="K100" s="92" t="s">
        <v>670</v>
      </c>
      <c r="L100" s="92" t="s">
        <v>671</v>
      </c>
      <c r="M100" s="21" t="s">
        <v>138</v>
      </c>
      <c r="N100" s="21"/>
      <c r="O100" s="86"/>
    </row>
    <row r="101" s="53" customFormat="1" ht="69" customHeight="1" spans="1:15">
      <c r="A101" s="21">
        <v>10</v>
      </c>
      <c r="B101" s="21" t="s">
        <v>672</v>
      </c>
      <c r="C101" s="21" t="s">
        <v>673</v>
      </c>
      <c r="D101" s="21" t="s">
        <v>191</v>
      </c>
      <c r="E101" s="21" t="s">
        <v>20</v>
      </c>
      <c r="F101" s="21" t="s">
        <v>21</v>
      </c>
      <c r="G101" s="21" t="s">
        <v>674</v>
      </c>
      <c r="H101" s="21">
        <v>73.2</v>
      </c>
      <c r="I101" s="22" t="s">
        <v>675</v>
      </c>
      <c r="J101" s="21">
        <v>36.6</v>
      </c>
      <c r="K101" s="22" t="s">
        <v>676</v>
      </c>
      <c r="L101" s="22" t="s">
        <v>677</v>
      </c>
      <c r="M101" s="21" t="s">
        <v>456</v>
      </c>
      <c r="N101" s="21" t="s">
        <v>138</v>
      </c>
      <c r="O101" s="21"/>
    </row>
    <row r="102" s="53" customFormat="1" ht="57" customHeight="1" spans="1:15">
      <c r="A102" s="21">
        <v>11</v>
      </c>
      <c r="B102" s="21" t="s">
        <v>678</v>
      </c>
      <c r="C102" s="21" t="s">
        <v>679</v>
      </c>
      <c r="D102" s="21" t="s">
        <v>191</v>
      </c>
      <c r="E102" s="21" t="s">
        <v>20</v>
      </c>
      <c r="F102" s="21" t="s">
        <v>21</v>
      </c>
      <c r="G102" s="21" t="s">
        <v>680</v>
      </c>
      <c r="H102" s="21">
        <v>18.9</v>
      </c>
      <c r="I102" s="22" t="s">
        <v>681</v>
      </c>
      <c r="J102" s="21">
        <v>12.6</v>
      </c>
      <c r="K102" s="22" t="s">
        <v>454</v>
      </c>
      <c r="L102" s="22" t="s">
        <v>682</v>
      </c>
      <c r="M102" s="21" t="s">
        <v>456</v>
      </c>
      <c r="N102" s="21"/>
      <c r="O102" s="21"/>
    </row>
    <row r="103" s="46" customFormat="1" ht="39" customHeight="1" spans="1:15">
      <c r="A103" s="21">
        <v>12</v>
      </c>
      <c r="B103" s="21" t="s">
        <v>683</v>
      </c>
      <c r="C103" s="21" t="s">
        <v>684</v>
      </c>
      <c r="D103" s="21" t="s">
        <v>488</v>
      </c>
      <c r="E103" s="21" t="s">
        <v>20</v>
      </c>
      <c r="F103" s="21" t="s">
        <v>21</v>
      </c>
      <c r="G103" s="21" t="s">
        <v>685</v>
      </c>
      <c r="H103" s="29">
        <v>38.25</v>
      </c>
      <c r="I103" s="22" t="s">
        <v>686</v>
      </c>
      <c r="J103" s="29">
        <v>25.5</v>
      </c>
      <c r="K103" s="22" t="s">
        <v>687</v>
      </c>
      <c r="L103" s="22" t="s">
        <v>492</v>
      </c>
      <c r="M103" s="21" t="s">
        <v>456</v>
      </c>
      <c r="N103" s="21"/>
      <c r="O103" s="21"/>
    </row>
    <row r="104" s="46" customFormat="1" ht="24" customHeight="1" spans="1:15">
      <c r="A104" s="69" t="s">
        <v>70</v>
      </c>
      <c r="B104" s="70"/>
      <c r="C104" s="71"/>
      <c r="D104" s="66"/>
      <c r="E104" s="66"/>
      <c r="F104" s="66"/>
      <c r="G104" s="66"/>
      <c r="H104" s="67"/>
      <c r="I104" s="83"/>
      <c r="J104" s="67">
        <f>SUM(J105:J112)</f>
        <v>396.8</v>
      </c>
      <c r="K104" s="83"/>
      <c r="L104" s="84"/>
      <c r="M104" s="66"/>
      <c r="N104" s="66"/>
      <c r="O104" s="66"/>
    </row>
    <row r="105" s="46" customFormat="1" ht="56" customHeight="1" spans="1:15">
      <c r="A105" s="21">
        <v>13</v>
      </c>
      <c r="B105" s="75" t="s">
        <v>688</v>
      </c>
      <c r="C105" s="21" t="s">
        <v>689</v>
      </c>
      <c r="D105" s="21" t="s">
        <v>212</v>
      </c>
      <c r="E105" s="75" t="s">
        <v>20</v>
      </c>
      <c r="F105" s="72" t="s">
        <v>21</v>
      </c>
      <c r="G105" s="21" t="s">
        <v>213</v>
      </c>
      <c r="H105" s="29">
        <v>28</v>
      </c>
      <c r="I105" s="22" t="s">
        <v>690</v>
      </c>
      <c r="J105" s="29">
        <v>11.2</v>
      </c>
      <c r="K105" s="22" t="s">
        <v>555</v>
      </c>
      <c r="L105" s="92" t="s">
        <v>691</v>
      </c>
      <c r="M105" s="21" t="s">
        <v>87</v>
      </c>
      <c r="N105" s="21"/>
      <c r="O105" s="21"/>
    </row>
    <row r="106" s="46" customFormat="1" ht="56" customHeight="1" spans="1:15">
      <c r="A106" s="21">
        <v>14</v>
      </c>
      <c r="B106" s="21" t="s">
        <v>692</v>
      </c>
      <c r="C106" s="21" t="s">
        <v>693</v>
      </c>
      <c r="D106" s="21" t="s">
        <v>254</v>
      </c>
      <c r="E106" s="21" t="s">
        <v>20</v>
      </c>
      <c r="F106" s="72" t="s">
        <v>21</v>
      </c>
      <c r="G106" s="21" t="s">
        <v>694</v>
      </c>
      <c r="H106" s="21">
        <v>70</v>
      </c>
      <c r="I106" s="22" t="s">
        <v>695</v>
      </c>
      <c r="J106" s="21">
        <v>28</v>
      </c>
      <c r="K106" s="22" t="s">
        <v>555</v>
      </c>
      <c r="L106" s="22" t="s">
        <v>696</v>
      </c>
      <c r="M106" s="21" t="s">
        <v>87</v>
      </c>
      <c r="N106" s="21"/>
      <c r="O106" s="29"/>
    </row>
    <row r="107" s="46" customFormat="1" ht="56" customHeight="1" spans="1:15">
      <c r="A107" s="21">
        <v>15</v>
      </c>
      <c r="B107" s="21" t="s">
        <v>697</v>
      </c>
      <c r="C107" s="21" t="s">
        <v>698</v>
      </c>
      <c r="D107" s="21" t="s">
        <v>699</v>
      </c>
      <c r="E107" s="21" t="s">
        <v>20</v>
      </c>
      <c r="F107" s="72" t="s">
        <v>21</v>
      </c>
      <c r="G107" s="21" t="s">
        <v>700</v>
      </c>
      <c r="H107" s="21">
        <v>84</v>
      </c>
      <c r="I107" s="22" t="s">
        <v>701</v>
      </c>
      <c r="J107" s="21">
        <v>33.6</v>
      </c>
      <c r="K107" s="22" t="s">
        <v>555</v>
      </c>
      <c r="L107" s="22" t="s">
        <v>702</v>
      </c>
      <c r="M107" s="21" t="s">
        <v>87</v>
      </c>
      <c r="N107" s="21"/>
      <c r="O107" s="21"/>
    </row>
    <row r="108" s="47" customFormat="1" ht="152" customHeight="1" spans="1:15">
      <c r="A108" s="21">
        <v>16</v>
      </c>
      <c r="B108" s="21" t="s">
        <v>703</v>
      </c>
      <c r="C108" s="21" t="s">
        <v>704</v>
      </c>
      <c r="D108" s="21" t="s">
        <v>705</v>
      </c>
      <c r="E108" s="21" t="s">
        <v>20</v>
      </c>
      <c r="F108" s="72" t="s">
        <v>21</v>
      </c>
      <c r="G108" s="21" t="s">
        <v>706</v>
      </c>
      <c r="H108" s="29">
        <v>140</v>
      </c>
      <c r="I108" s="90" t="s">
        <v>707</v>
      </c>
      <c r="J108" s="29">
        <v>70</v>
      </c>
      <c r="K108" s="90" t="s">
        <v>580</v>
      </c>
      <c r="L108" s="22" t="s">
        <v>708</v>
      </c>
      <c r="M108" s="21" t="s">
        <v>26</v>
      </c>
      <c r="N108" s="21"/>
      <c r="O108" s="29"/>
    </row>
    <row r="109" s="47" customFormat="1" ht="141" customHeight="1" spans="1:15">
      <c r="A109" s="21">
        <v>17</v>
      </c>
      <c r="B109" s="21" t="s">
        <v>709</v>
      </c>
      <c r="C109" s="21" t="s">
        <v>705</v>
      </c>
      <c r="D109" s="21" t="s">
        <v>705</v>
      </c>
      <c r="E109" s="21" t="s">
        <v>20</v>
      </c>
      <c r="F109" s="72" t="s">
        <v>21</v>
      </c>
      <c r="G109" s="21" t="s">
        <v>710</v>
      </c>
      <c r="H109" s="29">
        <v>160</v>
      </c>
      <c r="I109" s="90" t="s">
        <v>711</v>
      </c>
      <c r="J109" s="29">
        <v>80</v>
      </c>
      <c r="K109" s="90" t="s">
        <v>580</v>
      </c>
      <c r="L109" s="90" t="s">
        <v>712</v>
      </c>
      <c r="M109" s="21" t="s">
        <v>26</v>
      </c>
      <c r="N109" s="21"/>
      <c r="O109" s="21"/>
    </row>
    <row r="110" s="47" customFormat="1" ht="256" customHeight="1" spans="1:15">
      <c r="A110" s="21">
        <v>18</v>
      </c>
      <c r="B110" s="72" t="s">
        <v>713</v>
      </c>
      <c r="C110" s="21" t="s">
        <v>714</v>
      </c>
      <c r="D110" s="21" t="s">
        <v>715</v>
      </c>
      <c r="E110" s="72" t="s">
        <v>20</v>
      </c>
      <c r="F110" s="72" t="s">
        <v>21</v>
      </c>
      <c r="G110" s="72" t="s">
        <v>716</v>
      </c>
      <c r="H110" s="72">
        <v>120</v>
      </c>
      <c r="I110" s="92" t="s">
        <v>717</v>
      </c>
      <c r="J110" s="72">
        <v>80</v>
      </c>
      <c r="K110" s="92" t="s">
        <v>718</v>
      </c>
      <c r="L110" s="92" t="s">
        <v>719</v>
      </c>
      <c r="M110" s="72" t="s">
        <v>26</v>
      </c>
      <c r="N110" s="72"/>
      <c r="O110" s="72"/>
    </row>
    <row r="111" s="47" customFormat="1" ht="75" customHeight="1" spans="1:15">
      <c r="A111" s="21">
        <v>19</v>
      </c>
      <c r="B111" s="21" t="s">
        <v>720</v>
      </c>
      <c r="C111" s="76" t="s">
        <v>721</v>
      </c>
      <c r="D111" s="21" t="s">
        <v>393</v>
      </c>
      <c r="E111" s="76" t="s">
        <v>20</v>
      </c>
      <c r="F111" s="72" t="s">
        <v>21</v>
      </c>
      <c r="G111" s="21" t="s">
        <v>722</v>
      </c>
      <c r="H111" s="21">
        <v>138</v>
      </c>
      <c r="I111" s="22" t="s">
        <v>723</v>
      </c>
      <c r="J111" s="21">
        <v>69</v>
      </c>
      <c r="K111" s="22" t="s">
        <v>724</v>
      </c>
      <c r="L111" s="22" t="s">
        <v>725</v>
      </c>
      <c r="M111" s="21" t="s">
        <v>26</v>
      </c>
      <c r="N111" s="21"/>
      <c r="O111" s="21"/>
    </row>
    <row r="112" s="47" customFormat="1" ht="96" customHeight="1" spans="1:15">
      <c r="A112" s="21">
        <v>20</v>
      </c>
      <c r="B112" s="21" t="s">
        <v>726</v>
      </c>
      <c r="C112" s="21" t="s">
        <v>727</v>
      </c>
      <c r="D112" s="21" t="s">
        <v>728</v>
      </c>
      <c r="E112" s="21" t="s">
        <v>20</v>
      </c>
      <c r="F112" s="72" t="s">
        <v>21</v>
      </c>
      <c r="G112" s="21" t="s">
        <v>729</v>
      </c>
      <c r="H112" s="21">
        <v>50</v>
      </c>
      <c r="I112" s="22" t="s">
        <v>730</v>
      </c>
      <c r="J112" s="21">
        <v>25</v>
      </c>
      <c r="K112" s="22" t="s">
        <v>731</v>
      </c>
      <c r="L112" s="22" t="s">
        <v>732</v>
      </c>
      <c r="M112" s="21" t="s">
        <v>26</v>
      </c>
      <c r="N112" s="21"/>
      <c r="O112" s="21"/>
    </row>
    <row r="113" s="54" customFormat="1" ht="34" customHeight="1" spans="1:15">
      <c r="A113" s="96" t="s">
        <v>733</v>
      </c>
      <c r="B113" s="96"/>
      <c r="C113" s="96"/>
      <c r="D113" s="96"/>
      <c r="E113" s="96"/>
      <c r="F113" s="96"/>
      <c r="G113" s="96"/>
      <c r="H113" s="96"/>
      <c r="I113" s="96"/>
      <c r="J113" s="96">
        <f>SUM(J114:J115)</f>
        <v>75</v>
      </c>
      <c r="K113" s="96"/>
      <c r="L113" s="104"/>
      <c r="M113" s="96"/>
      <c r="N113" s="96"/>
      <c r="O113" s="88"/>
    </row>
    <row r="114" s="47" customFormat="1" ht="122" customHeight="1" spans="1:15">
      <c r="A114" s="21">
        <v>1</v>
      </c>
      <c r="B114" s="21" t="s">
        <v>734</v>
      </c>
      <c r="C114" s="21" t="s">
        <v>735</v>
      </c>
      <c r="D114" s="21" t="s">
        <v>439</v>
      </c>
      <c r="E114" s="21" t="s">
        <v>20</v>
      </c>
      <c r="F114" s="72" t="s">
        <v>21</v>
      </c>
      <c r="G114" s="21" t="s">
        <v>736</v>
      </c>
      <c r="H114" s="21">
        <v>100</v>
      </c>
      <c r="I114" s="22" t="s">
        <v>737</v>
      </c>
      <c r="J114" s="21">
        <v>50</v>
      </c>
      <c r="K114" s="22" t="s">
        <v>738</v>
      </c>
      <c r="L114" s="22" t="s">
        <v>739</v>
      </c>
      <c r="M114" s="21" t="s">
        <v>26</v>
      </c>
      <c r="N114" s="91"/>
      <c r="O114" s="21"/>
    </row>
    <row r="115" s="47" customFormat="1" ht="120" customHeight="1" spans="1:15">
      <c r="A115" s="21">
        <v>2</v>
      </c>
      <c r="B115" s="99" t="s">
        <v>740</v>
      </c>
      <c r="C115" s="21" t="s">
        <v>741</v>
      </c>
      <c r="D115" s="21" t="s">
        <v>741</v>
      </c>
      <c r="E115" s="21" t="s">
        <v>101</v>
      </c>
      <c r="F115" s="72" t="s">
        <v>21</v>
      </c>
      <c r="G115" s="21" t="s">
        <v>742</v>
      </c>
      <c r="H115" s="29">
        <v>40</v>
      </c>
      <c r="I115" s="22" t="s">
        <v>743</v>
      </c>
      <c r="J115" s="29">
        <v>25</v>
      </c>
      <c r="K115" s="22" t="s">
        <v>744</v>
      </c>
      <c r="L115" s="22" t="s">
        <v>745</v>
      </c>
      <c r="M115" s="21" t="s">
        <v>26</v>
      </c>
      <c r="N115" s="21"/>
      <c r="O115" s="31"/>
    </row>
    <row r="116" s="55" customFormat="1" ht="27" customHeight="1" spans="1:15">
      <c r="A116" s="96" t="s">
        <v>746</v>
      </c>
      <c r="B116" s="96"/>
      <c r="C116" s="96"/>
      <c r="D116" s="100"/>
      <c r="E116" s="100"/>
      <c r="F116" s="100"/>
      <c r="G116" s="100"/>
      <c r="H116" s="100"/>
      <c r="I116" s="108"/>
      <c r="J116" s="96">
        <f>SUM(J117:J136)</f>
        <v>134.19</v>
      </c>
      <c r="K116" s="108"/>
      <c r="L116" s="104"/>
      <c r="M116" s="100"/>
      <c r="N116" s="100"/>
      <c r="O116" s="100"/>
    </row>
    <row r="117" s="47" customFormat="1" ht="72" spans="1:15">
      <c r="A117" s="21">
        <v>1</v>
      </c>
      <c r="B117" s="21" t="s">
        <v>747</v>
      </c>
      <c r="C117" s="21" t="s">
        <v>748</v>
      </c>
      <c r="D117" s="21" t="s">
        <v>459</v>
      </c>
      <c r="E117" s="21" t="s">
        <v>89</v>
      </c>
      <c r="F117" s="21" t="s">
        <v>21</v>
      </c>
      <c r="G117" s="21" t="s">
        <v>749</v>
      </c>
      <c r="H117" s="21">
        <v>22</v>
      </c>
      <c r="I117" s="22" t="s">
        <v>750</v>
      </c>
      <c r="J117" s="21">
        <v>2.2</v>
      </c>
      <c r="K117" s="22" t="s">
        <v>751</v>
      </c>
      <c r="L117" s="22" t="s">
        <v>752</v>
      </c>
      <c r="M117" s="21" t="s">
        <v>138</v>
      </c>
      <c r="N117" s="109"/>
      <c r="O117" s="110"/>
    </row>
    <row r="118" s="47" customFormat="1" ht="54" customHeight="1" spans="1:15">
      <c r="A118" s="21">
        <v>2</v>
      </c>
      <c r="B118" s="21" t="s">
        <v>753</v>
      </c>
      <c r="C118" s="21" t="s">
        <v>754</v>
      </c>
      <c r="D118" s="21" t="s">
        <v>272</v>
      </c>
      <c r="E118" s="21" t="s">
        <v>89</v>
      </c>
      <c r="F118" s="21" t="s">
        <v>21</v>
      </c>
      <c r="G118" s="21" t="s">
        <v>513</v>
      </c>
      <c r="H118" s="21">
        <v>22</v>
      </c>
      <c r="I118" s="22" t="s">
        <v>755</v>
      </c>
      <c r="J118" s="21">
        <v>2.2</v>
      </c>
      <c r="K118" s="22" t="s">
        <v>751</v>
      </c>
      <c r="L118" s="22" t="s">
        <v>756</v>
      </c>
      <c r="M118" s="21" t="s">
        <v>138</v>
      </c>
      <c r="N118" s="109"/>
      <c r="O118" s="110"/>
    </row>
    <row r="119" s="47" customFormat="1" ht="54" customHeight="1" spans="1:15">
      <c r="A119" s="21">
        <v>3</v>
      </c>
      <c r="B119" s="21" t="s">
        <v>757</v>
      </c>
      <c r="C119" s="21" t="s">
        <v>758</v>
      </c>
      <c r="D119" s="21" t="s">
        <v>272</v>
      </c>
      <c r="E119" s="21" t="s">
        <v>89</v>
      </c>
      <c r="F119" s="21" t="s">
        <v>21</v>
      </c>
      <c r="G119" s="21" t="s">
        <v>759</v>
      </c>
      <c r="H119" s="21">
        <v>44</v>
      </c>
      <c r="I119" s="22" t="s">
        <v>760</v>
      </c>
      <c r="J119" s="21">
        <v>4.4</v>
      </c>
      <c r="K119" s="22" t="s">
        <v>751</v>
      </c>
      <c r="L119" s="22" t="s">
        <v>761</v>
      </c>
      <c r="M119" s="21" t="s">
        <v>138</v>
      </c>
      <c r="N119" s="109"/>
      <c r="O119" s="110"/>
    </row>
    <row r="120" s="47" customFormat="1" ht="54" customHeight="1" spans="1:15">
      <c r="A120" s="21">
        <v>4</v>
      </c>
      <c r="B120" s="21" t="s">
        <v>762</v>
      </c>
      <c r="C120" s="21" t="s">
        <v>763</v>
      </c>
      <c r="D120" s="21" t="s">
        <v>219</v>
      </c>
      <c r="E120" s="21" t="s">
        <v>89</v>
      </c>
      <c r="F120" s="21" t="s">
        <v>21</v>
      </c>
      <c r="G120" s="21" t="s">
        <v>764</v>
      </c>
      <c r="H120" s="21">
        <v>118.8</v>
      </c>
      <c r="I120" s="22" t="s">
        <v>765</v>
      </c>
      <c r="J120" s="21">
        <v>11.88</v>
      </c>
      <c r="K120" s="22" t="s">
        <v>751</v>
      </c>
      <c r="L120" s="22" t="s">
        <v>756</v>
      </c>
      <c r="M120" s="21" t="s">
        <v>138</v>
      </c>
      <c r="N120" s="109"/>
      <c r="O120" s="110"/>
    </row>
    <row r="121" s="47" customFormat="1" ht="54" customHeight="1" spans="1:15">
      <c r="A121" s="21">
        <v>5</v>
      </c>
      <c r="B121" s="21" t="s">
        <v>766</v>
      </c>
      <c r="C121" s="21" t="s">
        <v>767</v>
      </c>
      <c r="D121" s="21" t="s">
        <v>591</v>
      </c>
      <c r="E121" s="21" t="s">
        <v>89</v>
      </c>
      <c r="F121" s="21" t="s">
        <v>21</v>
      </c>
      <c r="G121" s="21" t="s">
        <v>646</v>
      </c>
      <c r="H121" s="21">
        <v>220</v>
      </c>
      <c r="I121" s="22" t="s">
        <v>768</v>
      </c>
      <c r="J121" s="21">
        <v>22</v>
      </c>
      <c r="K121" s="22" t="s">
        <v>751</v>
      </c>
      <c r="L121" s="22" t="s">
        <v>769</v>
      </c>
      <c r="M121" s="21" t="s">
        <v>138</v>
      </c>
      <c r="N121" s="109"/>
      <c r="O121" s="110"/>
    </row>
    <row r="122" s="47" customFormat="1" ht="54" customHeight="1" spans="1:15">
      <c r="A122" s="21">
        <v>6</v>
      </c>
      <c r="B122" s="21" t="s">
        <v>770</v>
      </c>
      <c r="C122" s="21" t="s">
        <v>771</v>
      </c>
      <c r="D122" s="21" t="s">
        <v>591</v>
      </c>
      <c r="E122" s="21" t="s">
        <v>89</v>
      </c>
      <c r="F122" s="21" t="s">
        <v>21</v>
      </c>
      <c r="G122" s="21" t="s">
        <v>772</v>
      </c>
      <c r="H122" s="21">
        <v>220</v>
      </c>
      <c r="I122" s="22" t="s">
        <v>768</v>
      </c>
      <c r="J122" s="111">
        <v>22</v>
      </c>
      <c r="K122" s="22" t="s">
        <v>751</v>
      </c>
      <c r="L122" s="22" t="s">
        <v>769</v>
      </c>
      <c r="M122" s="21" t="s">
        <v>138</v>
      </c>
      <c r="N122" s="109"/>
      <c r="O122" s="110"/>
    </row>
    <row r="123" s="47" customFormat="1" ht="45" customHeight="1" spans="1:15">
      <c r="A123" s="21">
        <v>7</v>
      </c>
      <c r="B123" s="21" t="s">
        <v>773</v>
      </c>
      <c r="C123" s="21" t="s">
        <v>774</v>
      </c>
      <c r="D123" s="21" t="s">
        <v>226</v>
      </c>
      <c r="E123" s="21" t="s">
        <v>89</v>
      </c>
      <c r="F123" s="21" t="s">
        <v>21</v>
      </c>
      <c r="G123" s="21" t="s">
        <v>775</v>
      </c>
      <c r="H123" s="31">
        <v>14.5</v>
      </c>
      <c r="I123" s="22" t="s">
        <v>776</v>
      </c>
      <c r="J123" s="31">
        <v>0.63</v>
      </c>
      <c r="K123" s="22" t="s">
        <v>777</v>
      </c>
      <c r="L123" s="22" t="s">
        <v>778</v>
      </c>
      <c r="M123" s="21" t="s">
        <v>50</v>
      </c>
      <c r="N123" s="109"/>
      <c r="O123" s="110"/>
    </row>
    <row r="124" s="47" customFormat="1" ht="45" customHeight="1" spans="1:15">
      <c r="A124" s="21">
        <v>8</v>
      </c>
      <c r="B124" s="21" t="s">
        <v>779</v>
      </c>
      <c r="C124" s="21" t="s">
        <v>780</v>
      </c>
      <c r="D124" s="21" t="s">
        <v>715</v>
      </c>
      <c r="E124" s="21" t="s">
        <v>89</v>
      </c>
      <c r="F124" s="21" t="s">
        <v>21</v>
      </c>
      <c r="G124" s="21" t="s">
        <v>781</v>
      </c>
      <c r="H124" s="21">
        <v>36</v>
      </c>
      <c r="I124" s="22" t="s">
        <v>782</v>
      </c>
      <c r="J124" s="21">
        <v>4</v>
      </c>
      <c r="K124" s="22" t="s">
        <v>777</v>
      </c>
      <c r="L124" s="22" t="s">
        <v>783</v>
      </c>
      <c r="M124" s="21" t="s">
        <v>50</v>
      </c>
      <c r="N124" s="109"/>
      <c r="O124" s="110"/>
    </row>
    <row r="125" s="47" customFormat="1" ht="45" customHeight="1" spans="1:15">
      <c r="A125" s="21">
        <v>9</v>
      </c>
      <c r="B125" s="21" t="s">
        <v>784</v>
      </c>
      <c r="C125" s="21" t="s">
        <v>785</v>
      </c>
      <c r="D125" s="21" t="s">
        <v>715</v>
      </c>
      <c r="E125" s="21" t="s">
        <v>89</v>
      </c>
      <c r="F125" s="21" t="s">
        <v>21</v>
      </c>
      <c r="G125" s="21" t="s">
        <v>786</v>
      </c>
      <c r="H125" s="21">
        <v>36</v>
      </c>
      <c r="I125" s="22" t="s">
        <v>787</v>
      </c>
      <c r="J125" s="21">
        <v>4</v>
      </c>
      <c r="K125" s="22" t="s">
        <v>777</v>
      </c>
      <c r="L125" s="22" t="s">
        <v>788</v>
      </c>
      <c r="M125" s="21" t="s">
        <v>50</v>
      </c>
      <c r="N125" s="109"/>
      <c r="O125" s="110"/>
    </row>
    <row r="126" s="47" customFormat="1" ht="45" customHeight="1" spans="1:15">
      <c r="A126" s="21">
        <v>10</v>
      </c>
      <c r="B126" s="21" t="s">
        <v>789</v>
      </c>
      <c r="C126" s="21" t="s">
        <v>790</v>
      </c>
      <c r="D126" s="21" t="s">
        <v>261</v>
      </c>
      <c r="E126" s="21" t="s">
        <v>89</v>
      </c>
      <c r="F126" s="21" t="s">
        <v>21</v>
      </c>
      <c r="G126" s="21" t="s">
        <v>791</v>
      </c>
      <c r="H126" s="21">
        <v>32</v>
      </c>
      <c r="I126" s="22" t="s">
        <v>792</v>
      </c>
      <c r="J126" s="21">
        <v>2</v>
      </c>
      <c r="K126" s="22" t="s">
        <v>777</v>
      </c>
      <c r="L126" s="22" t="s">
        <v>793</v>
      </c>
      <c r="M126" s="21" t="s">
        <v>50</v>
      </c>
      <c r="N126" s="109"/>
      <c r="O126" s="110"/>
    </row>
    <row r="127" s="47" customFormat="1" ht="45" customHeight="1" spans="1:15">
      <c r="A127" s="21">
        <v>11</v>
      </c>
      <c r="B127" s="21" t="s">
        <v>794</v>
      </c>
      <c r="C127" s="21" t="s">
        <v>795</v>
      </c>
      <c r="D127" s="21" t="s">
        <v>261</v>
      </c>
      <c r="E127" s="21" t="s">
        <v>89</v>
      </c>
      <c r="F127" s="21" t="s">
        <v>21</v>
      </c>
      <c r="G127" s="21" t="s">
        <v>796</v>
      </c>
      <c r="H127" s="31">
        <v>13.08</v>
      </c>
      <c r="I127" s="22" t="s">
        <v>797</v>
      </c>
      <c r="J127" s="31">
        <v>0.82</v>
      </c>
      <c r="K127" s="22" t="s">
        <v>777</v>
      </c>
      <c r="L127" s="22" t="s">
        <v>798</v>
      </c>
      <c r="M127" s="21" t="s">
        <v>50</v>
      </c>
      <c r="N127" s="109"/>
      <c r="O127" s="110"/>
    </row>
    <row r="128" s="47" customFormat="1" ht="45" customHeight="1" spans="1:15">
      <c r="A128" s="21">
        <v>12</v>
      </c>
      <c r="B128" s="21" t="s">
        <v>799</v>
      </c>
      <c r="C128" s="21" t="s">
        <v>800</v>
      </c>
      <c r="D128" s="21" t="s">
        <v>254</v>
      </c>
      <c r="E128" s="21" t="s">
        <v>89</v>
      </c>
      <c r="F128" s="21" t="s">
        <v>21</v>
      </c>
      <c r="G128" s="21" t="s">
        <v>801</v>
      </c>
      <c r="H128" s="21">
        <v>9.6</v>
      </c>
      <c r="I128" s="22" t="s">
        <v>802</v>
      </c>
      <c r="J128" s="21">
        <v>0.6</v>
      </c>
      <c r="K128" s="22" t="s">
        <v>777</v>
      </c>
      <c r="L128" s="22" t="s">
        <v>803</v>
      </c>
      <c r="M128" s="21" t="s">
        <v>50</v>
      </c>
      <c r="N128" s="109"/>
      <c r="O128" s="110"/>
    </row>
    <row r="129" s="47" customFormat="1" ht="91" customHeight="1" spans="1:15">
      <c r="A129" s="21">
        <v>13</v>
      </c>
      <c r="B129" s="21" t="s">
        <v>804</v>
      </c>
      <c r="C129" s="21" t="s">
        <v>748</v>
      </c>
      <c r="D129" s="21" t="s">
        <v>459</v>
      </c>
      <c r="E129" s="21" t="s">
        <v>89</v>
      </c>
      <c r="F129" s="21" t="s">
        <v>21</v>
      </c>
      <c r="G129" s="21" t="s">
        <v>749</v>
      </c>
      <c r="H129" s="31">
        <v>21.2</v>
      </c>
      <c r="I129" s="22" t="s">
        <v>805</v>
      </c>
      <c r="J129" s="31">
        <v>2.12</v>
      </c>
      <c r="K129" s="22" t="s">
        <v>777</v>
      </c>
      <c r="L129" s="22" t="s">
        <v>806</v>
      </c>
      <c r="M129" s="21" t="s">
        <v>50</v>
      </c>
      <c r="N129" s="109"/>
      <c r="O129" s="110"/>
    </row>
    <row r="130" s="47" customFormat="1" ht="45" customHeight="1" spans="1:15">
      <c r="A130" s="21">
        <v>14</v>
      </c>
      <c r="B130" s="21" t="s">
        <v>807</v>
      </c>
      <c r="C130" s="21" t="s">
        <v>808</v>
      </c>
      <c r="D130" s="21" t="s">
        <v>287</v>
      </c>
      <c r="E130" s="21" t="s">
        <v>89</v>
      </c>
      <c r="F130" s="21" t="s">
        <v>21</v>
      </c>
      <c r="G130" s="21" t="s">
        <v>809</v>
      </c>
      <c r="H130" s="21">
        <v>7.5</v>
      </c>
      <c r="I130" s="22" t="s">
        <v>810</v>
      </c>
      <c r="J130" s="21">
        <v>0.6</v>
      </c>
      <c r="K130" s="22" t="s">
        <v>777</v>
      </c>
      <c r="L130" s="22" t="s">
        <v>811</v>
      </c>
      <c r="M130" s="21" t="s">
        <v>50</v>
      </c>
      <c r="N130" s="109"/>
      <c r="O130" s="110"/>
    </row>
    <row r="131" s="47" customFormat="1" ht="45" customHeight="1" spans="1:15">
      <c r="A131" s="21">
        <v>15</v>
      </c>
      <c r="B131" s="21" t="s">
        <v>812</v>
      </c>
      <c r="C131" s="21" t="s">
        <v>813</v>
      </c>
      <c r="D131" s="21" t="s">
        <v>347</v>
      </c>
      <c r="E131" s="21" t="s">
        <v>89</v>
      </c>
      <c r="F131" s="21" t="s">
        <v>21</v>
      </c>
      <c r="G131" s="21" t="s">
        <v>814</v>
      </c>
      <c r="H131" s="29">
        <v>24</v>
      </c>
      <c r="I131" s="22" t="s">
        <v>815</v>
      </c>
      <c r="J131" s="21">
        <v>3.2</v>
      </c>
      <c r="K131" s="22" t="s">
        <v>816</v>
      </c>
      <c r="L131" s="22" t="s">
        <v>817</v>
      </c>
      <c r="M131" s="21" t="s">
        <v>50</v>
      </c>
      <c r="N131" s="109"/>
      <c r="O131" s="110"/>
    </row>
    <row r="132" s="47" customFormat="1" ht="45" customHeight="1" spans="1:15">
      <c r="A132" s="21">
        <v>16</v>
      </c>
      <c r="B132" s="21" t="s">
        <v>818</v>
      </c>
      <c r="C132" s="21" t="s">
        <v>819</v>
      </c>
      <c r="D132" s="21" t="s">
        <v>715</v>
      </c>
      <c r="E132" s="21" t="s">
        <v>89</v>
      </c>
      <c r="F132" s="21" t="s">
        <v>21</v>
      </c>
      <c r="G132" s="21" t="s">
        <v>820</v>
      </c>
      <c r="H132" s="29">
        <v>26.44</v>
      </c>
      <c r="I132" s="22" t="s">
        <v>821</v>
      </c>
      <c r="J132" s="31">
        <v>2.94</v>
      </c>
      <c r="K132" s="22" t="s">
        <v>777</v>
      </c>
      <c r="L132" s="22" t="s">
        <v>822</v>
      </c>
      <c r="M132" s="21" t="s">
        <v>50</v>
      </c>
      <c r="N132" s="109"/>
      <c r="O132" s="110"/>
    </row>
    <row r="133" s="47" customFormat="1" ht="45" customHeight="1" spans="1:15">
      <c r="A133" s="21">
        <v>17</v>
      </c>
      <c r="B133" s="21" t="s">
        <v>823</v>
      </c>
      <c r="C133" s="21" t="s">
        <v>824</v>
      </c>
      <c r="D133" s="21" t="s">
        <v>300</v>
      </c>
      <c r="E133" s="21" t="s">
        <v>89</v>
      </c>
      <c r="F133" s="21" t="s">
        <v>21</v>
      </c>
      <c r="G133" s="21" t="s">
        <v>825</v>
      </c>
      <c r="H133" s="21">
        <v>35</v>
      </c>
      <c r="I133" s="22" t="s">
        <v>826</v>
      </c>
      <c r="J133" s="21">
        <v>1</v>
      </c>
      <c r="K133" s="22" t="s">
        <v>777</v>
      </c>
      <c r="L133" s="22" t="s">
        <v>827</v>
      </c>
      <c r="M133" s="21" t="s">
        <v>50</v>
      </c>
      <c r="N133" s="109"/>
      <c r="O133" s="110"/>
    </row>
    <row r="134" s="47" customFormat="1" ht="45" customHeight="1" spans="1:15">
      <c r="A134" s="21">
        <v>18</v>
      </c>
      <c r="B134" s="21" t="s">
        <v>828</v>
      </c>
      <c r="C134" s="21" t="s">
        <v>439</v>
      </c>
      <c r="D134" s="21" t="s">
        <v>439</v>
      </c>
      <c r="E134" s="21" t="s">
        <v>89</v>
      </c>
      <c r="F134" s="21" t="s">
        <v>21</v>
      </c>
      <c r="G134" s="21" t="s">
        <v>829</v>
      </c>
      <c r="H134" s="21">
        <v>30</v>
      </c>
      <c r="I134" s="22" t="s">
        <v>830</v>
      </c>
      <c r="J134" s="21">
        <v>3</v>
      </c>
      <c r="K134" s="22" t="s">
        <v>777</v>
      </c>
      <c r="L134" s="22" t="s">
        <v>831</v>
      </c>
      <c r="M134" s="21" t="s">
        <v>50</v>
      </c>
      <c r="N134" s="109"/>
      <c r="O134" s="110"/>
    </row>
    <row r="135" s="47" customFormat="1" ht="45" customHeight="1" spans="1:15">
      <c r="A135" s="21">
        <v>19</v>
      </c>
      <c r="B135" s="21" t="s">
        <v>832</v>
      </c>
      <c r="C135" s="21" t="s">
        <v>833</v>
      </c>
      <c r="D135" s="21" t="s">
        <v>28</v>
      </c>
      <c r="E135" s="21" t="s">
        <v>89</v>
      </c>
      <c r="F135" s="21" t="s">
        <v>21</v>
      </c>
      <c r="G135" s="21" t="s">
        <v>834</v>
      </c>
      <c r="H135" s="21">
        <v>7.5</v>
      </c>
      <c r="I135" s="22" t="s">
        <v>835</v>
      </c>
      <c r="J135" s="21">
        <v>0.6</v>
      </c>
      <c r="K135" s="22" t="s">
        <v>777</v>
      </c>
      <c r="L135" s="22" t="s">
        <v>836</v>
      </c>
      <c r="M135" s="21" t="s">
        <v>50</v>
      </c>
      <c r="N135" s="109"/>
      <c r="O135" s="110"/>
    </row>
    <row r="136" s="47" customFormat="1" ht="45" customHeight="1" spans="1:15">
      <c r="A136" s="21">
        <v>20</v>
      </c>
      <c r="B136" s="21" t="s">
        <v>837</v>
      </c>
      <c r="C136" s="21" t="s">
        <v>838</v>
      </c>
      <c r="D136" s="21" t="s">
        <v>313</v>
      </c>
      <c r="E136" s="21" t="s">
        <v>89</v>
      </c>
      <c r="F136" s="21" t="s">
        <v>21</v>
      </c>
      <c r="G136" s="21" t="s">
        <v>839</v>
      </c>
      <c r="H136" s="21">
        <v>450</v>
      </c>
      <c r="I136" s="22" t="s">
        <v>840</v>
      </c>
      <c r="J136" s="21">
        <v>44</v>
      </c>
      <c r="K136" s="22" t="s">
        <v>841</v>
      </c>
      <c r="L136" s="22" t="s">
        <v>842</v>
      </c>
      <c r="M136" s="21" t="s">
        <v>50</v>
      </c>
      <c r="N136" s="109"/>
      <c r="O136" s="110"/>
    </row>
  </sheetData>
  <mergeCells count="20">
    <mergeCell ref="A2:O2"/>
    <mergeCell ref="A3:C3"/>
    <mergeCell ref="L3:N3"/>
    <mergeCell ref="A5:C5"/>
    <mergeCell ref="A6:C6"/>
    <mergeCell ref="A7:C7"/>
    <mergeCell ref="A9:C9"/>
    <mergeCell ref="A15:C15"/>
    <mergeCell ref="A16:C16"/>
    <mergeCell ref="A25:C25"/>
    <mergeCell ref="A34:C34"/>
    <mergeCell ref="A35:C35"/>
    <mergeCell ref="A76:C76"/>
    <mergeCell ref="A80:C80"/>
    <mergeCell ref="A85:C85"/>
    <mergeCell ref="A90:C90"/>
    <mergeCell ref="A91:C91"/>
    <mergeCell ref="A104:C104"/>
    <mergeCell ref="A113:C113"/>
    <mergeCell ref="A116:C116"/>
  </mergeCells>
  <conditionalFormatting sqref="B17:B20">
    <cfRule type="duplicateValues" dxfId="0" priority="13"/>
  </conditionalFormatting>
  <conditionalFormatting sqref="B36:B37">
    <cfRule type="duplicateValues" dxfId="0" priority="12"/>
  </conditionalFormatting>
  <conditionalFormatting sqref="B39:B41">
    <cfRule type="duplicateValues" dxfId="0" priority="11"/>
  </conditionalFormatting>
  <conditionalFormatting sqref="B42:B45">
    <cfRule type="duplicateValues" dxfId="0" priority="10"/>
  </conditionalFormatting>
  <conditionalFormatting sqref="B48:B50">
    <cfRule type="duplicateValues" dxfId="0" priority="9"/>
  </conditionalFormatting>
  <conditionalFormatting sqref="B51:B54">
    <cfRule type="duplicateValues" dxfId="0" priority="8"/>
  </conditionalFormatting>
  <conditionalFormatting sqref="B56:B58">
    <cfRule type="duplicateValues" dxfId="0" priority="7"/>
  </conditionalFormatting>
  <conditionalFormatting sqref="B62:B64">
    <cfRule type="duplicateValues" dxfId="0" priority="6"/>
  </conditionalFormatting>
  <conditionalFormatting sqref="B69:B70">
    <cfRule type="duplicateValues" dxfId="0" priority="5"/>
  </conditionalFormatting>
  <conditionalFormatting sqref="B73:B74">
    <cfRule type="duplicateValues" dxfId="0" priority="4"/>
  </conditionalFormatting>
  <conditionalFormatting sqref="B101:B102">
    <cfRule type="duplicateValues" dxfId="0" priority="2"/>
  </conditionalFormatting>
  <conditionalFormatting sqref="B117:B136">
    <cfRule type="duplicateValues" dxfId="0" priority="1"/>
  </conditionalFormatting>
  <conditionalFormatting sqref="B1:B3 B5:B16 B21:B35 B38 B46:B47 B55 B59:B61 B65:B68 B71:B72 B75:B100 B103:B115 B137:B1048576">
    <cfRule type="duplicateValues" dxfId="0" priority="15"/>
  </conditionalFormatting>
  <pageMargins left="0.629861111111111" right="0.393055555555556" top="0.472222222222222" bottom="0.393055555555556" header="0.275" footer="0.298611111111111"/>
  <pageSetup paperSize="8" scale="9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9"/>
  <sheetViews>
    <sheetView workbookViewId="0">
      <selection activeCell="A2" sqref="A2:N2"/>
    </sheetView>
  </sheetViews>
  <sheetFormatPr defaultColWidth="9" defaultRowHeight="13.5"/>
  <cols>
    <col min="1" max="1" width="4.625" customWidth="1"/>
    <col min="2" max="2" width="16.5" customWidth="1"/>
    <col min="5" max="5" width="7.875" customWidth="1"/>
    <col min="6" max="6" width="7.5" customWidth="1"/>
    <col min="7" max="7" width="11.75" customWidth="1"/>
    <col min="8" max="8" width="7.375" customWidth="1"/>
    <col min="9" max="9" width="28" customWidth="1"/>
    <col min="10" max="10" width="11.5" customWidth="1"/>
    <col min="11" max="11" width="33.5" customWidth="1"/>
    <col min="12" max="12" width="30.25" customWidth="1"/>
    <col min="13" max="13" width="12" customWidth="1"/>
    <col min="14" max="15" width="6.875" customWidth="1"/>
  </cols>
  <sheetData>
    <row r="1" ht="21" spans="1:14">
      <c r="A1" s="6" t="s">
        <v>843</v>
      </c>
      <c r="B1" s="9"/>
      <c r="C1" s="9"/>
      <c r="D1" s="9"/>
      <c r="E1" s="9"/>
      <c r="F1" s="9"/>
      <c r="G1" s="9"/>
      <c r="H1" s="9"/>
      <c r="I1" s="9"/>
      <c r="J1" s="9"/>
      <c r="K1" s="9"/>
      <c r="L1" s="9"/>
      <c r="M1" s="9"/>
      <c r="N1" s="9"/>
    </row>
    <row r="2" ht="36" customHeight="1" spans="1:14">
      <c r="A2" s="10" t="s">
        <v>844</v>
      </c>
      <c r="B2" s="11"/>
      <c r="C2" s="11"/>
      <c r="D2" s="11"/>
      <c r="E2" s="11"/>
      <c r="F2" s="11"/>
      <c r="G2" s="11"/>
      <c r="H2" s="11"/>
      <c r="I2" s="11"/>
      <c r="J2" s="11"/>
      <c r="K2" s="11"/>
      <c r="L2" s="11"/>
      <c r="M2" s="11"/>
      <c r="N2" s="11"/>
    </row>
    <row r="3" ht="31" customHeight="1" spans="1:13">
      <c r="A3" s="13"/>
      <c r="B3" s="13"/>
      <c r="C3" s="13"/>
      <c r="D3" s="13"/>
      <c r="E3" s="13"/>
      <c r="F3" s="13"/>
      <c r="G3" s="13"/>
      <c r="H3" s="13"/>
      <c r="I3" s="14"/>
      <c r="J3" s="13"/>
      <c r="K3" s="14"/>
      <c r="L3" s="39" t="s">
        <v>2</v>
      </c>
      <c r="M3" s="40"/>
    </row>
    <row r="4" ht="38" customHeight="1" spans="1:14">
      <c r="A4" s="15" t="s">
        <v>3</v>
      </c>
      <c r="B4" s="15" t="s">
        <v>4</v>
      </c>
      <c r="C4" s="15" t="s">
        <v>5</v>
      </c>
      <c r="D4" s="15" t="s">
        <v>6</v>
      </c>
      <c r="E4" s="15" t="s">
        <v>7</v>
      </c>
      <c r="F4" s="15" t="s">
        <v>8</v>
      </c>
      <c r="G4" s="15" t="s">
        <v>9</v>
      </c>
      <c r="H4" s="15" t="s">
        <v>10</v>
      </c>
      <c r="I4" s="15" t="s">
        <v>11</v>
      </c>
      <c r="J4" s="15" t="s">
        <v>12</v>
      </c>
      <c r="K4" s="15" t="s">
        <v>13</v>
      </c>
      <c r="L4" s="15" t="s">
        <v>14</v>
      </c>
      <c r="M4" s="15" t="s">
        <v>15</v>
      </c>
      <c r="N4" s="15" t="s">
        <v>16</v>
      </c>
    </row>
    <row r="5" ht="27" customHeight="1" spans="1:14">
      <c r="A5" s="16" t="s">
        <v>17</v>
      </c>
      <c r="B5" s="17"/>
      <c r="C5" s="18"/>
      <c r="D5" s="20"/>
      <c r="E5" s="20"/>
      <c r="F5" s="20"/>
      <c r="G5" s="20"/>
      <c r="H5" s="20"/>
      <c r="I5" s="20"/>
      <c r="J5" s="20">
        <v>450</v>
      </c>
      <c r="K5" s="20"/>
      <c r="L5" s="20"/>
      <c r="M5" s="20"/>
      <c r="N5" s="20"/>
    </row>
    <row r="6" ht="73" customHeight="1" spans="1:14">
      <c r="A6" s="34">
        <v>1</v>
      </c>
      <c r="B6" s="21" t="s">
        <v>845</v>
      </c>
      <c r="C6" s="21" t="s">
        <v>19</v>
      </c>
      <c r="D6" s="21" t="s">
        <v>19</v>
      </c>
      <c r="E6" s="21" t="s">
        <v>20</v>
      </c>
      <c r="F6" s="21" t="s">
        <v>21</v>
      </c>
      <c r="G6" s="21" t="s">
        <v>846</v>
      </c>
      <c r="H6" s="21">
        <v>100</v>
      </c>
      <c r="I6" s="22" t="s">
        <v>847</v>
      </c>
      <c r="J6" s="21">
        <v>100</v>
      </c>
      <c r="K6" s="22" t="s">
        <v>848</v>
      </c>
      <c r="L6" s="22" t="s">
        <v>849</v>
      </c>
      <c r="M6" s="38" t="s">
        <v>850</v>
      </c>
      <c r="N6" s="41"/>
    </row>
    <row r="7" ht="73" customHeight="1" spans="1:14">
      <c r="A7" s="34">
        <v>2</v>
      </c>
      <c r="B7" s="21" t="s">
        <v>851</v>
      </c>
      <c r="C7" s="21" t="s">
        <v>19</v>
      </c>
      <c r="D7" s="21" t="s">
        <v>19</v>
      </c>
      <c r="E7" s="21" t="s">
        <v>20</v>
      </c>
      <c r="F7" s="21" t="s">
        <v>21</v>
      </c>
      <c r="G7" s="21" t="s">
        <v>852</v>
      </c>
      <c r="H7" s="31">
        <v>100</v>
      </c>
      <c r="I7" s="22" t="s">
        <v>853</v>
      </c>
      <c r="J7" s="31">
        <v>100</v>
      </c>
      <c r="K7" s="22" t="s">
        <v>854</v>
      </c>
      <c r="L7" s="30" t="s">
        <v>855</v>
      </c>
      <c r="M7" s="38" t="s">
        <v>850</v>
      </c>
      <c r="N7" s="41"/>
    </row>
    <row r="8" ht="73" customHeight="1" spans="1:14">
      <c r="A8" s="34">
        <v>3</v>
      </c>
      <c r="B8" s="38" t="s">
        <v>856</v>
      </c>
      <c r="C8" s="38" t="s">
        <v>28</v>
      </c>
      <c r="D8" s="38" t="s">
        <v>28</v>
      </c>
      <c r="E8" s="21" t="s">
        <v>20</v>
      </c>
      <c r="F8" s="21" t="s">
        <v>21</v>
      </c>
      <c r="G8" s="38" t="s">
        <v>857</v>
      </c>
      <c r="H8" s="38">
        <v>100</v>
      </c>
      <c r="I8" s="42" t="s">
        <v>858</v>
      </c>
      <c r="J8" s="38">
        <v>100</v>
      </c>
      <c r="K8" s="42" t="s">
        <v>859</v>
      </c>
      <c r="L8" s="42" t="s">
        <v>860</v>
      </c>
      <c r="M8" s="38" t="s">
        <v>850</v>
      </c>
      <c r="N8" s="41"/>
    </row>
    <row r="9" ht="73" customHeight="1" spans="1:14">
      <c r="A9" s="34">
        <v>4</v>
      </c>
      <c r="B9" s="21" t="s">
        <v>861</v>
      </c>
      <c r="C9" s="21" t="s">
        <v>254</v>
      </c>
      <c r="D9" s="21" t="s">
        <v>254</v>
      </c>
      <c r="E9" s="21" t="s">
        <v>20</v>
      </c>
      <c r="F9" s="21" t="s">
        <v>21</v>
      </c>
      <c r="G9" s="21" t="s">
        <v>862</v>
      </c>
      <c r="H9" s="21">
        <v>150</v>
      </c>
      <c r="I9" s="22" t="s">
        <v>863</v>
      </c>
      <c r="J9" s="43">
        <v>150</v>
      </c>
      <c r="K9" s="22" t="s">
        <v>864</v>
      </c>
      <c r="L9" s="22" t="s">
        <v>865</v>
      </c>
      <c r="M9" s="38" t="s">
        <v>850</v>
      </c>
      <c r="N9" s="41"/>
    </row>
  </sheetData>
  <mergeCells count="3">
    <mergeCell ref="A2:N2"/>
    <mergeCell ref="A3:C3"/>
    <mergeCell ref="A5:C5"/>
  </mergeCells>
  <conditionalFormatting sqref="B9">
    <cfRule type="duplicateValues" dxfId="0" priority="1"/>
  </conditionalFormatting>
  <pageMargins left="0.786805555555556" right="0.75" top="1" bottom="1" header="0.5" footer="0.5"/>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I16"/>
  <sheetViews>
    <sheetView workbookViewId="0">
      <pane ySplit="4" topLeftCell="A8" activePane="bottomLeft" state="frozen"/>
      <selection/>
      <selection pane="bottomLeft" activeCell="B10" sqref="B10"/>
    </sheetView>
  </sheetViews>
  <sheetFormatPr defaultColWidth="9" defaultRowHeight="13.5"/>
  <cols>
    <col min="1" max="1" width="6.38333333333333" customWidth="1"/>
    <col min="2" max="2" width="19.125" style="4" customWidth="1"/>
    <col min="3" max="3" width="13.875" style="4" customWidth="1"/>
    <col min="4" max="4" width="46.875" style="5" customWidth="1"/>
    <col min="5" max="5" width="9.625" customWidth="1"/>
    <col min="6" max="6" width="37.625" style="5" customWidth="1"/>
    <col min="7" max="7" width="44.75" style="5" customWidth="1"/>
    <col min="8" max="8" width="12.625" style="4" customWidth="1"/>
  </cols>
  <sheetData>
    <row r="1" ht="21" spans="1:9">
      <c r="A1" s="6" t="s">
        <v>866</v>
      </c>
      <c r="B1" s="7"/>
      <c r="C1" s="7"/>
      <c r="D1" s="8"/>
      <c r="E1" s="9"/>
      <c r="F1" s="8"/>
      <c r="G1" s="8"/>
      <c r="H1" s="7"/>
      <c r="I1" s="9"/>
    </row>
    <row r="2" ht="28.5" spans="1:9">
      <c r="A2" s="10" t="s">
        <v>867</v>
      </c>
      <c r="B2" s="11"/>
      <c r="C2" s="11"/>
      <c r="D2" s="12"/>
      <c r="E2" s="11"/>
      <c r="F2" s="12"/>
      <c r="G2" s="12"/>
      <c r="H2" s="11"/>
      <c r="I2" s="11"/>
    </row>
    <row r="3" spans="1:8">
      <c r="A3" s="13"/>
      <c r="B3" s="13"/>
      <c r="C3" s="13"/>
      <c r="D3" s="14"/>
      <c r="E3" s="13"/>
      <c r="F3" s="14"/>
      <c r="G3" s="13" t="s">
        <v>2</v>
      </c>
      <c r="H3" s="13"/>
    </row>
    <row r="4" ht="26" customHeight="1" spans="1:9">
      <c r="A4" s="15" t="s">
        <v>3</v>
      </c>
      <c r="B4" s="15" t="s">
        <v>4</v>
      </c>
      <c r="C4" s="15" t="s">
        <v>5</v>
      </c>
      <c r="D4" s="15" t="s">
        <v>11</v>
      </c>
      <c r="E4" s="15" t="s">
        <v>12</v>
      </c>
      <c r="F4" s="15" t="s">
        <v>13</v>
      </c>
      <c r="G4" s="15" t="s">
        <v>14</v>
      </c>
      <c r="H4" s="15" t="s">
        <v>868</v>
      </c>
      <c r="I4" s="15" t="s">
        <v>16</v>
      </c>
    </row>
    <row r="5" customFormat="1" ht="32" customHeight="1" spans="1:9">
      <c r="A5" s="16" t="s">
        <v>17</v>
      </c>
      <c r="B5" s="17"/>
      <c r="C5" s="18"/>
      <c r="D5" s="19"/>
      <c r="E5" s="20">
        <v>3990</v>
      </c>
      <c r="F5" s="19"/>
      <c r="G5" s="19"/>
      <c r="H5" s="20"/>
      <c r="I5" s="20"/>
    </row>
    <row r="6" s="1" customFormat="1" ht="66" customHeight="1" spans="1:9">
      <c r="A6" s="21">
        <v>1</v>
      </c>
      <c r="B6" s="21" t="s">
        <v>869</v>
      </c>
      <c r="C6" s="21" t="s">
        <v>870</v>
      </c>
      <c r="D6" s="22" t="s">
        <v>871</v>
      </c>
      <c r="E6" s="21">
        <v>1400</v>
      </c>
      <c r="F6" s="22" t="s">
        <v>872</v>
      </c>
      <c r="G6" s="22" t="s">
        <v>873</v>
      </c>
      <c r="H6" s="21" t="s">
        <v>874</v>
      </c>
      <c r="I6" s="21"/>
    </row>
    <row r="7" s="1" customFormat="1" ht="63" customHeight="1" spans="1:9">
      <c r="A7" s="21">
        <v>2</v>
      </c>
      <c r="B7" s="21" t="s">
        <v>875</v>
      </c>
      <c r="C7" s="21" t="s">
        <v>870</v>
      </c>
      <c r="D7" s="22" t="s">
        <v>876</v>
      </c>
      <c r="E7" s="21">
        <v>1000</v>
      </c>
      <c r="F7" s="22" t="s">
        <v>877</v>
      </c>
      <c r="G7" s="22" t="s">
        <v>878</v>
      </c>
      <c r="H7" s="21" t="s">
        <v>874</v>
      </c>
      <c r="I7" s="21"/>
    </row>
    <row r="8" s="2" customFormat="1" ht="39" customHeight="1" spans="1:9">
      <c r="A8" s="21">
        <v>3</v>
      </c>
      <c r="B8" s="23" t="s">
        <v>879</v>
      </c>
      <c r="C8" s="21" t="s">
        <v>880</v>
      </c>
      <c r="D8" s="24" t="s">
        <v>881</v>
      </c>
      <c r="E8" s="23">
        <v>500</v>
      </c>
      <c r="F8" s="24" t="s">
        <v>882</v>
      </c>
      <c r="G8" s="24" t="s">
        <v>883</v>
      </c>
      <c r="H8" s="21" t="s">
        <v>884</v>
      </c>
      <c r="I8" s="23"/>
    </row>
    <row r="9" s="2" customFormat="1" ht="55" customHeight="1" spans="1:9">
      <c r="A9" s="21">
        <v>4</v>
      </c>
      <c r="B9" s="23" t="s">
        <v>885</v>
      </c>
      <c r="C9" s="21" t="s">
        <v>880</v>
      </c>
      <c r="D9" s="24" t="s">
        <v>886</v>
      </c>
      <c r="E9" s="25">
        <v>500</v>
      </c>
      <c r="F9" s="26" t="s">
        <v>887</v>
      </c>
      <c r="G9" s="24" t="s">
        <v>888</v>
      </c>
      <c r="H9" s="21" t="s">
        <v>884</v>
      </c>
      <c r="I9" s="35"/>
    </row>
    <row r="10" s="2" customFormat="1" ht="312" customHeight="1" spans="1:9">
      <c r="A10" s="21">
        <v>5</v>
      </c>
      <c r="B10" s="27" t="s">
        <v>889</v>
      </c>
      <c r="C10" s="21" t="s">
        <v>890</v>
      </c>
      <c r="D10" s="28" t="s">
        <v>891</v>
      </c>
      <c r="E10" s="27">
        <v>300</v>
      </c>
      <c r="F10" s="28" t="s">
        <v>892</v>
      </c>
      <c r="G10" s="28" t="s">
        <v>893</v>
      </c>
      <c r="H10" s="21" t="s">
        <v>890</v>
      </c>
      <c r="I10" s="36"/>
    </row>
    <row r="11" s="2" customFormat="1" ht="72" customHeight="1" spans="1:9">
      <c r="A11" s="21">
        <v>6</v>
      </c>
      <c r="B11" s="21" t="s">
        <v>894</v>
      </c>
      <c r="C11" s="21" t="s">
        <v>880</v>
      </c>
      <c r="D11" s="22" t="s">
        <v>895</v>
      </c>
      <c r="E11" s="21">
        <v>43</v>
      </c>
      <c r="F11" s="22" t="s">
        <v>896</v>
      </c>
      <c r="G11" s="22" t="s">
        <v>897</v>
      </c>
      <c r="H11" s="21" t="s">
        <v>884</v>
      </c>
      <c r="I11" s="35"/>
    </row>
    <row r="12" s="2" customFormat="1" ht="160" customHeight="1" spans="1:9">
      <c r="A12" s="21">
        <v>7</v>
      </c>
      <c r="B12" s="21" t="s">
        <v>898</v>
      </c>
      <c r="C12" s="21" t="s">
        <v>899</v>
      </c>
      <c r="D12" s="22" t="s">
        <v>900</v>
      </c>
      <c r="E12" s="29">
        <v>25</v>
      </c>
      <c r="F12" s="22" t="s">
        <v>901</v>
      </c>
      <c r="G12" s="22" t="s">
        <v>902</v>
      </c>
      <c r="H12" s="21" t="s">
        <v>899</v>
      </c>
      <c r="I12" s="36"/>
    </row>
    <row r="13" s="2" customFormat="1" ht="100" customHeight="1" spans="1:9">
      <c r="A13" s="21">
        <v>8</v>
      </c>
      <c r="B13" s="21" t="s">
        <v>903</v>
      </c>
      <c r="C13" s="21" t="s">
        <v>904</v>
      </c>
      <c r="D13" s="22" t="s">
        <v>905</v>
      </c>
      <c r="E13" s="29">
        <v>50</v>
      </c>
      <c r="F13" s="22" t="s">
        <v>906</v>
      </c>
      <c r="G13" s="22" t="s">
        <v>907</v>
      </c>
      <c r="H13" s="21" t="s">
        <v>908</v>
      </c>
      <c r="I13" s="35"/>
    </row>
    <row r="14" s="2" customFormat="1" ht="45" customHeight="1" spans="1:9">
      <c r="A14" s="21">
        <v>9</v>
      </c>
      <c r="B14" s="23" t="s">
        <v>909</v>
      </c>
      <c r="C14" s="23" t="s">
        <v>910</v>
      </c>
      <c r="D14" s="24" t="s">
        <v>911</v>
      </c>
      <c r="E14" s="25">
        <v>90</v>
      </c>
      <c r="F14" s="30" t="s">
        <v>912</v>
      </c>
      <c r="G14" s="24" t="s">
        <v>913</v>
      </c>
      <c r="H14" s="23" t="s">
        <v>910</v>
      </c>
      <c r="I14" s="25"/>
    </row>
    <row r="15" s="2" customFormat="1" ht="50" customHeight="1" spans="1:9">
      <c r="A15" s="21">
        <v>10</v>
      </c>
      <c r="B15" s="21" t="s">
        <v>914</v>
      </c>
      <c r="C15" s="21" t="s">
        <v>915</v>
      </c>
      <c r="D15" s="30" t="s">
        <v>916</v>
      </c>
      <c r="E15" s="31">
        <v>32</v>
      </c>
      <c r="F15" s="30" t="s">
        <v>917</v>
      </c>
      <c r="G15" s="22" t="s">
        <v>918</v>
      </c>
      <c r="H15" s="21" t="s">
        <v>884</v>
      </c>
      <c r="I15" s="37"/>
    </row>
    <row r="16" s="3" customFormat="1" ht="45" customHeight="1" spans="1:9">
      <c r="A16" s="21">
        <v>11</v>
      </c>
      <c r="B16" s="32" t="s">
        <v>919</v>
      </c>
      <c r="C16" s="21" t="s">
        <v>870</v>
      </c>
      <c r="D16" s="33" t="s">
        <v>920</v>
      </c>
      <c r="E16" s="34">
        <v>50</v>
      </c>
      <c r="F16" s="30" t="s">
        <v>921</v>
      </c>
      <c r="G16" s="33" t="s">
        <v>922</v>
      </c>
      <c r="H16" s="34" t="s">
        <v>26</v>
      </c>
      <c r="I16" s="34"/>
    </row>
  </sheetData>
  <autoFilter xmlns:etc="http://www.wps.cn/officeDocument/2017/etCustomData" ref="A4:I16" etc:filterBottomFollowUsedRange="0">
    <extLst/>
  </autoFilter>
  <mergeCells count="4">
    <mergeCell ref="A2:I2"/>
    <mergeCell ref="A3:C3"/>
    <mergeCell ref="G3:H3"/>
    <mergeCell ref="A5:C5"/>
  </mergeCells>
  <conditionalFormatting sqref="B16">
    <cfRule type="duplicateValues" dxfId="0" priority="1"/>
  </conditionalFormatting>
  <pageMargins left="0.66875" right="0.511805555555556" top="0.786805555555556" bottom="0.472222222222222" header="0.5" footer="0.5"/>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附件1—1</vt:lpstr>
      <vt:lpstr>附件1—2</vt:lpstr>
      <vt:lpstr>附件1—3</vt:lpstr>
      <vt:lpstr>附件1—4</vt: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鱼丸粗面</cp:lastModifiedBy>
  <dcterms:created xsi:type="dcterms:W3CDTF">2023-12-11T09:28:00Z</dcterms:created>
  <dcterms:modified xsi:type="dcterms:W3CDTF">2024-11-25T01:21:49Z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525F236E4006496AB3BD31B982D5ECCB_12</vt:lpwstr>
  </property>
</Properties>
</file>