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4000" windowHeight="9765"/>
  </bookViews>
  <sheets>
    <sheet name="附件" sheetId="19" r:id="rId1"/>
  </sheets>
  <definedNames>
    <definedName name="_xlnm._FilterDatabase" localSheetId="0" hidden="1">附件!$A$4:$Q$8</definedName>
  </definedNames>
  <calcPr calcId="152511"/>
</workbook>
</file>

<file path=xl/calcChain.xml><?xml version="1.0" encoding="utf-8"?>
<calcChain xmlns="http://schemas.openxmlformats.org/spreadsheetml/2006/main">
  <c r="P8" i="19" l="1"/>
  <c r="N8" i="19"/>
  <c r="J8" i="19"/>
  <c r="N7" i="19"/>
  <c r="J7" i="19"/>
  <c r="P6" i="19"/>
  <c r="N6" i="19"/>
  <c r="J6" i="19"/>
  <c r="P5" i="19"/>
  <c r="N5" i="19"/>
  <c r="J5" i="19"/>
  <c r="J4" i="19" s="1"/>
  <c r="P4" i="19"/>
  <c r="O4" i="19"/>
  <c r="M4" i="19"/>
  <c r="L4" i="19"/>
  <c r="I4" i="19"/>
  <c r="H4" i="19"/>
</calcChain>
</file>

<file path=xl/sharedStrings.xml><?xml version="1.0" encoding="utf-8"?>
<sst xmlns="http://schemas.openxmlformats.org/spreadsheetml/2006/main" count="45" uniqueCount="43">
  <si>
    <t>云阳县2020年窄路面扩宽及改扩通达通畅工程建设投资计划表</t>
  </si>
  <si>
    <t>序号</t>
  </si>
  <si>
    <t>乡镇街道</t>
  </si>
  <si>
    <t>行政村</t>
  </si>
  <si>
    <t>组</t>
  </si>
  <si>
    <t>项目名称</t>
  </si>
  <si>
    <t>起点</t>
  </si>
  <si>
    <t>止点</t>
  </si>
  <si>
    <t>项目实施规模（公里）</t>
  </si>
  <si>
    <t>均宽（米）</t>
  </si>
  <si>
    <t>工程总造价（万元）</t>
  </si>
  <si>
    <t>其中：（万元）</t>
  </si>
  <si>
    <t>资金组成（万元）</t>
  </si>
  <si>
    <t>备注</t>
  </si>
  <si>
    <t>通达里程</t>
  </si>
  <si>
    <t>通畅里程</t>
  </si>
  <si>
    <t>总里程</t>
  </si>
  <si>
    <t>建安总价</t>
  </si>
  <si>
    <t>建安工程费每公里造价</t>
  </si>
  <si>
    <t>农村公路扶贫过桥贷款</t>
  </si>
  <si>
    <t>业主自筹资金</t>
  </si>
  <si>
    <t>1个街道2个乡镇</t>
  </si>
  <si>
    <t>1个社区3个村</t>
  </si>
  <si>
    <t>6个组</t>
  </si>
  <si>
    <t>合计</t>
  </si>
  <si>
    <t>凤鸣镇</t>
  </si>
  <si>
    <t>院庄社区</t>
  </si>
  <si>
    <t>4、5、6</t>
  </si>
  <si>
    <t>云阳县凤鸣镇现代农业产业园院庄社区道路工程（院庄社区4、5、6组）</t>
  </si>
  <si>
    <t>扩宽+硬化</t>
  </si>
  <si>
    <t>马轩村</t>
  </si>
  <si>
    <t>9、12</t>
  </si>
  <si>
    <t>云阳县凤鸣现代农业产业园马轩9组至马轩12组道路扩宽工程（马轩村）</t>
  </si>
  <si>
    <t>拓宽工程</t>
  </si>
  <si>
    <t>盘龙街道</t>
  </si>
  <si>
    <t>金龙村</t>
  </si>
  <si>
    <t>云阳县盘龙街道王家塝至别墅堰塘窄路面扩宽工程（金龙村 5组）</t>
  </si>
  <si>
    <t>拓宽+硬化工程</t>
  </si>
  <si>
    <t>水口镇</t>
  </si>
  <si>
    <t>佛安村</t>
  </si>
  <si>
    <t>云阳县水口镇水南路荼园至天星桥窄路面扩宽工程（佛安村）</t>
  </si>
  <si>
    <t>荼园</t>
  </si>
  <si>
    <t>天星桥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</si>
</sst>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8" formatCode="0.000_);[Red]\(0.000\)"/>
    <numFmt numFmtId="179" formatCode="0.00_);[Red]\(0.00\)"/>
    <numFmt numFmtId="180" formatCode="0.000_ "/>
    <numFmt numFmtId="181" formatCode="0.00_ "/>
  </numFmts>
  <fonts count="11">
    <font>
      <sz val="11"/>
      <color theme="1"/>
      <name val="宋体"/>
      <charset val="134"/>
      <scheme val="minor"/>
    </font>
    <font>
      <sz val="22"/>
      <name val="方正小标宋_GBK"/>
      <family val="4"/>
      <charset val="134"/>
    </font>
    <font>
      <sz val="12"/>
      <color rgb="FF000000"/>
      <name val="方正黑体_GBK"/>
      <family val="4"/>
      <charset val="134"/>
    </font>
    <font>
      <sz val="10"/>
      <color rgb="FF000000"/>
      <name val="仿宋_GB2312"/>
      <charset val="134"/>
    </font>
    <font>
      <sz val="9"/>
      <name val="仿宋"/>
      <family val="3"/>
      <charset val="134"/>
    </font>
    <font>
      <sz val="10"/>
      <color theme="1"/>
      <name val="仿宋_GB2312"/>
      <charset val="134"/>
    </font>
    <font>
      <sz val="12"/>
      <color indexed="8"/>
      <name val="方正黑体_GBK"/>
      <family val="4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</cellStyleXfs>
  <cellXfs count="32">
    <xf numFmtId="0" fontId="0" fillId="0" borderId="0" xfId="0"/>
    <xf numFmtId="0" fontId="0" fillId="0" borderId="0" xfId="0" applyFill="1"/>
    <xf numFmtId="0" fontId="2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80" fontId="4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8" fontId="2" fillId="0" borderId="5" xfId="0" applyNumberFormat="1" applyFont="1" applyFill="1" applyBorder="1" applyAlignment="1">
      <alignment horizontal="center" vertical="center" wrapText="1"/>
    </xf>
    <xf numFmtId="179" fontId="2" fillId="0" borderId="5" xfId="0" applyNumberFormat="1" applyFont="1" applyFill="1" applyBorder="1" applyAlignment="1">
      <alignment horizontal="center" vertical="center" wrapText="1"/>
    </xf>
    <xf numFmtId="179" fontId="6" fillId="0" borderId="4" xfId="0" applyNumberFormat="1" applyFont="1" applyFill="1" applyBorder="1" applyAlignment="1" applyProtection="1">
      <alignment horizontal="center" vertical="center" wrapText="1"/>
    </xf>
    <xf numFmtId="179" fontId="3" fillId="0" borderId="4" xfId="0" applyNumberFormat="1" applyFont="1" applyFill="1" applyBorder="1" applyAlignment="1">
      <alignment horizontal="center" vertical="center" wrapText="1"/>
    </xf>
    <xf numFmtId="181" fontId="4" fillId="0" borderId="5" xfId="0" applyNumberFormat="1" applyFont="1" applyFill="1" applyBorder="1" applyAlignment="1">
      <alignment horizontal="center" vertical="center" wrapText="1"/>
    </xf>
    <xf numFmtId="180" fontId="5" fillId="0" borderId="5" xfId="0" applyNumberFormat="1" applyFont="1" applyFill="1" applyBorder="1" applyAlignment="1">
      <alignment horizontal="center" vertical="center" wrapText="1"/>
    </xf>
    <xf numFmtId="179" fontId="3" fillId="0" borderId="5" xfId="0" applyNumberFormat="1" applyFont="1" applyFill="1" applyBorder="1" applyAlignment="1">
      <alignment horizontal="center" vertical="center" wrapText="1"/>
    </xf>
    <xf numFmtId="180" fontId="5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9" fontId="2" fillId="0" borderId="3" xfId="0" applyNumberFormat="1" applyFont="1" applyFill="1" applyBorder="1" applyAlignment="1">
      <alignment horizontal="center" vertical="center" wrapText="1"/>
    </xf>
    <xf numFmtId="179" fontId="2" fillId="0" borderId="7" xfId="0" applyNumberFormat="1" applyFont="1" applyFill="1" applyBorder="1" applyAlignment="1">
      <alignment horizontal="center" vertical="center" wrapText="1"/>
    </xf>
    <xf numFmtId="179" fontId="2" fillId="0" borderId="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 wrapText="1"/>
    </xf>
    <xf numFmtId="179" fontId="2" fillId="0" borderId="4" xfId="0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2 2" xfId="2"/>
    <cellStyle name="常规 6" xfId="1"/>
  </cellStyles>
  <dxfs count="6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tabSelected="1" workbookViewId="0">
      <pane ySplit="3" topLeftCell="A4" activePane="bottomLeft" state="frozen"/>
      <selection pane="bottomLeft" activeCell="O7" sqref="O7"/>
    </sheetView>
  </sheetViews>
  <sheetFormatPr defaultColWidth="9" defaultRowHeight="13.5"/>
  <cols>
    <col min="1" max="1" width="3.25" style="1" customWidth="1"/>
    <col min="2" max="2" width="6" style="1" customWidth="1"/>
    <col min="3" max="3" width="7.125" style="1" customWidth="1"/>
    <col min="4" max="4" width="6.125" style="1" customWidth="1"/>
    <col min="5" max="5" width="24" style="1" customWidth="1"/>
    <col min="6" max="6" width="5.75" style="1" customWidth="1"/>
    <col min="7" max="7" width="6.375" style="1" customWidth="1"/>
    <col min="8" max="10" width="9" style="1"/>
    <col min="11" max="11" width="7.25" style="1" customWidth="1"/>
    <col min="12" max="12" width="10.875" style="1" customWidth="1"/>
    <col min="13" max="13" width="9.5" style="1" customWidth="1"/>
    <col min="14" max="14" width="9.375" style="1" customWidth="1"/>
    <col min="15" max="15" width="10.5" style="1" customWidth="1"/>
    <col min="16" max="17" width="9" style="1"/>
    <col min="18" max="18" width="12.625"/>
  </cols>
  <sheetData>
    <row r="1" spans="1:17" ht="28.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27" customHeight="1">
      <c r="A2" s="26" t="s">
        <v>1</v>
      </c>
      <c r="B2" s="26" t="s">
        <v>2</v>
      </c>
      <c r="C2" s="28" t="s">
        <v>3</v>
      </c>
      <c r="D2" s="28" t="s">
        <v>4</v>
      </c>
      <c r="E2" s="26" t="s">
        <v>5</v>
      </c>
      <c r="F2" s="26" t="s">
        <v>6</v>
      </c>
      <c r="G2" s="26" t="s">
        <v>7</v>
      </c>
      <c r="H2" s="20" t="s">
        <v>8</v>
      </c>
      <c r="I2" s="21"/>
      <c r="J2" s="22"/>
      <c r="K2" s="30" t="s">
        <v>9</v>
      </c>
      <c r="L2" s="30" t="s">
        <v>10</v>
      </c>
      <c r="M2" s="23" t="s">
        <v>11</v>
      </c>
      <c r="N2" s="24"/>
      <c r="O2" s="25" t="s">
        <v>12</v>
      </c>
      <c r="P2" s="24"/>
      <c r="Q2" s="16" t="s">
        <v>13</v>
      </c>
    </row>
    <row r="3" spans="1:17" ht="47.25">
      <c r="A3" s="27"/>
      <c r="B3" s="27"/>
      <c r="C3" s="29"/>
      <c r="D3" s="29"/>
      <c r="E3" s="27"/>
      <c r="F3" s="27"/>
      <c r="G3" s="27"/>
      <c r="H3" s="2" t="s">
        <v>14</v>
      </c>
      <c r="I3" s="8" t="s">
        <v>15</v>
      </c>
      <c r="J3" s="8" t="s">
        <v>16</v>
      </c>
      <c r="K3" s="31"/>
      <c r="L3" s="31"/>
      <c r="M3" s="9" t="s">
        <v>17</v>
      </c>
      <c r="N3" s="9" t="s">
        <v>18</v>
      </c>
      <c r="O3" s="9" t="s">
        <v>19</v>
      </c>
      <c r="P3" s="10" t="s">
        <v>20</v>
      </c>
      <c r="Q3" s="16"/>
    </row>
    <row r="4" spans="1:17" ht="47.1" customHeight="1">
      <c r="A4" s="3"/>
      <c r="B4" s="4" t="s">
        <v>21</v>
      </c>
      <c r="C4" s="4" t="s">
        <v>22</v>
      </c>
      <c r="D4" s="4" t="s">
        <v>23</v>
      </c>
      <c r="E4" s="4" t="s">
        <v>24</v>
      </c>
      <c r="F4" s="4"/>
      <c r="G4" s="4"/>
      <c r="H4" s="5">
        <f>SUM(H5:H8)</f>
        <v>10.161</v>
      </c>
      <c r="I4" s="5">
        <f>SUM(I5:I8)</f>
        <v>10.161</v>
      </c>
      <c r="J4" s="5">
        <f>SUM(J5:J8)</f>
        <v>20.321999999999999</v>
      </c>
      <c r="K4" s="11"/>
      <c r="L4" s="12">
        <f>SUM(L5:L8)</f>
        <v>751.34</v>
      </c>
      <c r="M4" s="12">
        <f>SUM(M5:M8)</f>
        <v>657.3</v>
      </c>
      <c r="N4" s="12"/>
      <c r="O4" s="12">
        <f>SUM(O5:O8)</f>
        <v>657.3</v>
      </c>
      <c r="P4" s="12">
        <f>SUM(P5:P8)</f>
        <v>94.04000000000002</v>
      </c>
      <c r="Q4" s="17"/>
    </row>
    <row r="5" spans="1:17" ht="50.1" customHeight="1">
      <c r="A5" s="6">
        <v>1</v>
      </c>
      <c r="B5" s="6" t="s">
        <v>25</v>
      </c>
      <c r="C5" s="6" t="s">
        <v>26</v>
      </c>
      <c r="D5" s="6" t="s">
        <v>27</v>
      </c>
      <c r="E5" s="7" t="s">
        <v>28</v>
      </c>
      <c r="F5" s="7"/>
      <c r="G5" s="7"/>
      <c r="H5" s="7">
        <v>0.73599999999999999</v>
      </c>
      <c r="I5" s="13">
        <v>0.73599999999999999</v>
      </c>
      <c r="J5" s="6">
        <f>H5+I5</f>
        <v>1.472</v>
      </c>
      <c r="K5" s="14">
        <v>5.86</v>
      </c>
      <c r="L5" s="14">
        <v>101.24</v>
      </c>
      <c r="M5" s="14">
        <v>88.86</v>
      </c>
      <c r="N5" s="14">
        <f>M5/I5</f>
        <v>120.73369565217392</v>
      </c>
      <c r="O5" s="14">
        <v>88.86</v>
      </c>
      <c r="P5" s="14">
        <f>L5-O5</f>
        <v>12.379999999999995</v>
      </c>
      <c r="Q5" s="6" t="s">
        <v>29</v>
      </c>
    </row>
    <row r="6" spans="1:17" ht="48" customHeight="1">
      <c r="A6" s="6">
        <v>2</v>
      </c>
      <c r="B6" s="6" t="s">
        <v>25</v>
      </c>
      <c r="C6" s="6" t="s">
        <v>30</v>
      </c>
      <c r="D6" s="6" t="s">
        <v>31</v>
      </c>
      <c r="E6" s="6" t="s">
        <v>32</v>
      </c>
      <c r="F6" s="6"/>
      <c r="G6" s="6"/>
      <c r="H6" s="6">
        <v>2.13</v>
      </c>
      <c r="I6" s="6">
        <v>2.13</v>
      </c>
      <c r="J6" s="6">
        <f>H6+I6</f>
        <v>4.26</v>
      </c>
      <c r="K6" s="14">
        <v>6.53</v>
      </c>
      <c r="L6" s="14">
        <v>242.39</v>
      </c>
      <c r="M6" s="14">
        <v>214.05</v>
      </c>
      <c r="N6" s="14">
        <f>M6/I6</f>
        <v>100.49295774647888</v>
      </c>
      <c r="O6" s="14">
        <v>214.05</v>
      </c>
      <c r="P6" s="14">
        <f>L6-O6</f>
        <v>28.339999999999975</v>
      </c>
      <c r="Q6" s="18" t="s">
        <v>33</v>
      </c>
    </row>
    <row r="7" spans="1:17" ht="48" customHeight="1">
      <c r="A7" s="6">
        <v>3</v>
      </c>
      <c r="B7" s="6" t="s">
        <v>34</v>
      </c>
      <c r="C7" s="6" t="s">
        <v>35</v>
      </c>
      <c r="D7" s="6">
        <v>5</v>
      </c>
      <c r="E7" s="7" t="s">
        <v>36</v>
      </c>
      <c r="F7" s="7"/>
      <c r="G7" s="7"/>
      <c r="H7" s="7">
        <v>0.16</v>
      </c>
      <c r="I7" s="15">
        <v>0.16</v>
      </c>
      <c r="J7" s="6">
        <f>H7+I7</f>
        <v>0.32</v>
      </c>
      <c r="K7" s="14">
        <v>4.8899999999999997</v>
      </c>
      <c r="L7" s="14">
        <v>23.04</v>
      </c>
      <c r="M7" s="14">
        <v>20.36</v>
      </c>
      <c r="N7" s="14">
        <f>M7/I7</f>
        <v>127.25</v>
      </c>
      <c r="O7" s="14">
        <v>20.36</v>
      </c>
      <c r="P7" s="14">
        <v>2.68</v>
      </c>
      <c r="Q7" s="7" t="s">
        <v>37</v>
      </c>
    </row>
    <row r="8" spans="1:17" ht="45" customHeight="1">
      <c r="A8" s="6">
        <v>4</v>
      </c>
      <c r="B8" s="6" t="s">
        <v>38</v>
      </c>
      <c r="C8" s="6" t="s">
        <v>39</v>
      </c>
      <c r="D8" s="6"/>
      <c r="E8" s="7" t="s">
        <v>40</v>
      </c>
      <c r="F8" s="7" t="s">
        <v>41</v>
      </c>
      <c r="G8" s="7" t="s">
        <v>42</v>
      </c>
      <c r="H8" s="7">
        <v>7.1349999999999998</v>
      </c>
      <c r="I8" s="15">
        <v>7.1349999999999998</v>
      </c>
      <c r="J8" s="6">
        <f>H8+I8</f>
        <v>14.27</v>
      </c>
      <c r="K8" s="14">
        <v>6.56</v>
      </c>
      <c r="L8" s="14">
        <v>384.67</v>
      </c>
      <c r="M8" s="14">
        <v>334.03</v>
      </c>
      <c r="N8" s="14">
        <f>M8/I8</f>
        <v>46.815697266993688</v>
      </c>
      <c r="O8" s="14">
        <v>334.03</v>
      </c>
      <c r="P8" s="14">
        <f>L8-O8</f>
        <v>50.640000000000043</v>
      </c>
      <c r="Q8" s="18" t="s">
        <v>33</v>
      </c>
    </row>
  </sheetData>
  <mergeCells count="13">
    <mergeCell ref="A1:Q1"/>
    <mergeCell ref="H2:J2"/>
    <mergeCell ref="M2:N2"/>
    <mergeCell ref="O2:P2"/>
    <mergeCell ref="A2:A3"/>
    <mergeCell ref="B2:B3"/>
    <mergeCell ref="C2:C3"/>
    <mergeCell ref="D2:D3"/>
    <mergeCell ref="E2:E3"/>
    <mergeCell ref="F2:F3"/>
    <mergeCell ref="G2:G3"/>
    <mergeCell ref="K2:K3"/>
    <mergeCell ref="L2:L3"/>
  </mergeCells>
  <phoneticPr fontId="10" type="noConversion"/>
  <conditionalFormatting sqref="E6:H6">
    <cfRule type="duplicateValues" dxfId="59" priority="39" stopIfTrue="1"/>
  </conditionalFormatting>
  <conditionalFormatting sqref="I6">
    <cfRule type="duplicateValues" dxfId="58" priority="36" stopIfTrue="1"/>
    <cfRule type="duplicateValues" dxfId="57" priority="37" stopIfTrue="1"/>
    <cfRule type="duplicateValues" dxfId="56" priority="38" stopIfTrue="1"/>
  </conditionalFormatting>
  <conditionalFormatting sqref="E7:H7">
    <cfRule type="duplicateValues" dxfId="55" priority="122" stopIfTrue="1"/>
    <cfRule type="duplicateValues" dxfId="54" priority="147" stopIfTrue="1"/>
    <cfRule type="duplicateValues" dxfId="53" priority="158" stopIfTrue="1"/>
    <cfRule type="duplicateValues" dxfId="52" priority="162" stopIfTrue="1"/>
  </conditionalFormatting>
  <conditionalFormatting sqref="I7">
    <cfRule type="duplicateValues" dxfId="51" priority="123" stopIfTrue="1"/>
    <cfRule type="duplicateValues" dxfId="50" priority="124" stopIfTrue="1"/>
    <cfRule type="duplicateValues" dxfId="49" priority="125" stopIfTrue="1"/>
    <cfRule type="duplicateValues" dxfId="48" priority="148" stopIfTrue="1"/>
    <cfRule type="duplicateValues" dxfId="47" priority="149" stopIfTrue="1"/>
    <cfRule type="duplicateValues" dxfId="46" priority="150" stopIfTrue="1"/>
    <cfRule type="duplicateValues" dxfId="45" priority="151" stopIfTrue="1"/>
    <cfRule type="duplicateValues" dxfId="44" priority="152" stopIfTrue="1"/>
    <cfRule type="duplicateValues" dxfId="43" priority="153" stopIfTrue="1"/>
    <cfRule type="duplicateValues" dxfId="42" priority="159" stopIfTrue="1"/>
    <cfRule type="duplicateValues" dxfId="41" priority="160" stopIfTrue="1"/>
    <cfRule type="duplicateValues" dxfId="40" priority="161" stopIfTrue="1"/>
    <cfRule type="duplicateValues" dxfId="39" priority="163" stopIfTrue="1"/>
    <cfRule type="duplicateValues" dxfId="38" priority="164" stopIfTrue="1"/>
    <cfRule type="duplicateValues" dxfId="37" priority="165" stopIfTrue="1"/>
  </conditionalFormatting>
  <conditionalFormatting sqref="E8:H8">
    <cfRule type="duplicateValues" dxfId="36" priority="17" stopIfTrue="1"/>
    <cfRule type="duplicateValues" dxfId="35" priority="21" stopIfTrue="1"/>
    <cfRule type="duplicateValues" dxfId="34" priority="28" stopIfTrue="1"/>
    <cfRule type="duplicateValues" dxfId="33" priority="32" stopIfTrue="1"/>
  </conditionalFormatting>
  <conditionalFormatting sqref="I8">
    <cfRule type="duplicateValues" dxfId="32" priority="18" stopIfTrue="1"/>
    <cfRule type="duplicateValues" dxfId="31" priority="19" stopIfTrue="1"/>
    <cfRule type="duplicateValues" dxfId="30" priority="20" stopIfTrue="1"/>
    <cfRule type="duplicateValues" dxfId="29" priority="22" stopIfTrue="1"/>
    <cfRule type="duplicateValues" dxfId="28" priority="23" stopIfTrue="1"/>
    <cfRule type="duplicateValues" dxfId="27" priority="24" stopIfTrue="1"/>
    <cfRule type="duplicateValues" dxfId="26" priority="25" stopIfTrue="1"/>
    <cfRule type="duplicateValues" dxfId="25" priority="26" stopIfTrue="1"/>
    <cfRule type="duplicateValues" dxfId="24" priority="27" stopIfTrue="1"/>
    <cfRule type="duplicateValues" dxfId="23" priority="29" stopIfTrue="1"/>
    <cfRule type="duplicateValues" dxfId="22" priority="30" stopIfTrue="1"/>
    <cfRule type="duplicateValues" dxfId="21" priority="31" stopIfTrue="1"/>
    <cfRule type="duplicateValues" dxfId="20" priority="33" stopIfTrue="1"/>
    <cfRule type="duplicateValues" dxfId="19" priority="34" stopIfTrue="1"/>
    <cfRule type="duplicateValues" dxfId="18" priority="35" stopIfTrue="1"/>
  </conditionalFormatting>
  <conditionalFormatting sqref="J8">
    <cfRule type="duplicateValues" dxfId="17" priority="14" stopIfTrue="1"/>
    <cfRule type="duplicateValues" dxfId="16" priority="15" stopIfTrue="1"/>
    <cfRule type="duplicateValues" dxfId="15" priority="16" stopIfTrue="1"/>
  </conditionalFormatting>
  <conditionalFormatting sqref="I5:I6">
    <cfRule type="duplicateValues" dxfId="14" priority="131" stopIfTrue="1"/>
    <cfRule type="duplicateValues" dxfId="13" priority="132" stopIfTrue="1"/>
    <cfRule type="duplicateValues" dxfId="12" priority="133" stopIfTrue="1"/>
    <cfRule type="duplicateValues" dxfId="11" priority="135" stopIfTrue="1"/>
    <cfRule type="duplicateValues" dxfId="10" priority="136" stopIfTrue="1"/>
    <cfRule type="duplicateValues" dxfId="9" priority="137" stopIfTrue="1"/>
    <cfRule type="duplicateValues" dxfId="8" priority="101" stopIfTrue="1"/>
    <cfRule type="duplicateValues" dxfId="7" priority="102" stopIfTrue="1"/>
    <cfRule type="duplicateValues" dxfId="6" priority="103" stopIfTrue="1"/>
  </conditionalFormatting>
  <conditionalFormatting sqref="J5:J7">
    <cfRule type="duplicateValues" dxfId="5" priority="96" stopIfTrue="1"/>
    <cfRule type="duplicateValues" dxfId="4" priority="97" stopIfTrue="1"/>
    <cfRule type="duplicateValues" dxfId="3" priority="98" stopIfTrue="1"/>
  </conditionalFormatting>
  <conditionalFormatting sqref="E5:H6">
    <cfRule type="duplicateValues" dxfId="2" priority="130" stopIfTrue="1"/>
    <cfRule type="duplicateValues" dxfId="1" priority="134" stopIfTrue="1"/>
    <cfRule type="duplicateValues" dxfId="0" priority="100" stopIfTrue="1"/>
  </conditionalFormatting>
  <pageMargins left="0.35416666666666702" right="0.39305555555555599" top="0.62986111111111098" bottom="0.59027777777777801" header="0.5" footer="0.5"/>
  <pageSetup paperSize="9" scale="94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2020-12-07T07:12:00Z</cp:lastPrinted>
  <dcterms:created xsi:type="dcterms:W3CDTF">2006-09-16T00:00:00Z</dcterms:created>
  <dcterms:modified xsi:type="dcterms:W3CDTF">2020-12-23T01:16:37Z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