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765"/>
  </bookViews>
  <sheets>
    <sheet name="通达通畅" sheetId="4" r:id="rId1"/>
  </sheets>
  <definedNames>
    <definedName name="_xlnm.Print_Area" localSheetId="0">通达通畅!$A$2:$Q$66</definedName>
    <definedName name="_xlnm.Print_Titles" localSheetId="0">通达通畅!$1:$4</definedName>
  </definedNames>
  <calcPr calcId="144525"/>
</workbook>
</file>

<file path=xl/calcChain.xml><?xml version="1.0" encoding="utf-8"?>
<calcChain xmlns="http://schemas.openxmlformats.org/spreadsheetml/2006/main">
  <c r="P66" i="4" l="1"/>
  <c r="J66" i="4"/>
  <c r="P65" i="4"/>
  <c r="J65" i="4"/>
  <c r="P64" i="4"/>
  <c r="J64" i="4"/>
  <c r="P63" i="4"/>
  <c r="J63" i="4"/>
  <c r="P62" i="4"/>
  <c r="J62" i="4"/>
  <c r="P61" i="4"/>
  <c r="J61" i="4"/>
  <c r="P60" i="4"/>
  <c r="J60" i="4"/>
  <c r="P59" i="4"/>
  <c r="J59" i="4"/>
  <c r="P58" i="4"/>
  <c r="J58" i="4"/>
  <c r="P57" i="4"/>
  <c r="J57" i="4"/>
  <c r="P56" i="4"/>
  <c r="J56" i="4"/>
  <c r="P55" i="4"/>
  <c r="J55" i="4"/>
  <c r="P54" i="4"/>
  <c r="J54" i="4"/>
  <c r="P53" i="4"/>
  <c r="J53" i="4"/>
  <c r="P52" i="4"/>
  <c r="J52" i="4"/>
  <c r="P51" i="4"/>
  <c r="J51" i="4"/>
  <c r="P50" i="4"/>
  <c r="J50" i="4"/>
  <c r="P49" i="4"/>
  <c r="J49" i="4"/>
  <c r="P48" i="4"/>
  <c r="J48" i="4"/>
  <c r="P47" i="4"/>
  <c r="J47" i="4"/>
  <c r="P46" i="4"/>
  <c r="J46" i="4"/>
  <c r="P45" i="4"/>
  <c r="J45" i="4"/>
  <c r="P44" i="4"/>
  <c r="J44" i="4"/>
  <c r="P43" i="4"/>
  <c r="J43" i="4"/>
  <c r="P42" i="4"/>
  <c r="J42" i="4"/>
  <c r="P41" i="4"/>
  <c r="J41" i="4"/>
  <c r="P40" i="4"/>
  <c r="J40" i="4"/>
  <c r="P39" i="4"/>
  <c r="J39" i="4"/>
  <c r="P38" i="4"/>
  <c r="J38" i="4"/>
  <c r="P37" i="4"/>
  <c r="J37" i="4"/>
  <c r="P36" i="4"/>
  <c r="J36" i="4"/>
  <c r="P35" i="4"/>
  <c r="J35" i="4"/>
  <c r="P34" i="4"/>
  <c r="J34" i="4"/>
  <c r="P33" i="4"/>
  <c r="J33" i="4"/>
  <c r="P32" i="4"/>
  <c r="J32" i="4"/>
  <c r="P31" i="4"/>
  <c r="J31" i="4"/>
  <c r="P30" i="4"/>
  <c r="J30" i="4"/>
  <c r="P29" i="4"/>
  <c r="J29" i="4"/>
  <c r="P28" i="4"/>
  <c r="J28" i="4"/>
  <c r="P27" i="4"/>
  <c r="J27" i="4"/>
  <c r="P26" i="4"/>
  <c r="J26" i="4"/>
  <c r="P25" i="4"/>
  <c r="J25" i="4"/>
  <c r="P24" i="4"/>
  <c r="J24" i="4"/>
  <c r="P23" i="4"/>
  <c r="J23" i="4"/>
  <c r="P22" i="4"/>
  <c r="J22" i="4"/>
  <c r="P21" i="4"/>
  <c r="J21" i="4"/>
  <c r="P20" i="4"/>
  <c r="J20" i="4"/>
  <c r="P19" i="4"/>
  <c r="J19" i="4"/>
  <c r="P18" i="4"/>
  <c r="J18" i="4"/>
  <c r="P17" i="4"/>
  <c r="J17" i="4"/>
  <c r="P16" i="4"/>
  <c r="J16" i="4"/>
  <c r="P15" i="4"/>
  <c r="J15" i="4"/>
  <c r="P14" i="4"/>
  <c r="J14" i="4"/>
  <c r="P13" i="4"/>
  <c r="J13" i="4"/>
  <c r="P12" i="4"/>
  <c r="J12" i="4"/>
  <c r="P11" i="4"/>
  <c r="J11" i="4"/>
  <c r="P10" i="4"/>
  <c r="J10" i="4"/>
  <c r="P9" i="4"/>
  <c r="J9" i="4"/>
  <c r="P8" i="4"/>
  <c r="J8" i="4"/>
  <c r="P7" i="4"/>
  <c r="J7" i="4"/>
  <c r="P6" i="4"/>
  <c r="J6" i="4"/>
  <c r="P5" i="4"/>
  <c r="O5" i="4"/>
  <c r="M5" i="4"/>
  <c r="L5" i="4"/>
  <c r="J5" i="4"/>
  <c r="I5" i="4"/>
  <c r="H5" i="4"/>
</calcChain>
</file>

<file path=xl/sharedStrings.xml><?xml version="1.0" encoding="utf-8"?>
<sst xmlns="http://schemas.openxmlformats.org/spreadsheetml/2006/main" count="401" uniqueCount="297">
  <si>
    <t>附件1</t>
  </si>
  <si>
    <t>序号</t>
  </si>
  <si>
    <t>乡镇（街道）</t>
  </si>
  <si>
    <t>村（社区）</t>
  </si>
  <si>
    <t>组</t>
  </si>
  <si>
    <t>项目名称</t>
  </si>
  <si>
    <t>起点</t>
  </si>
  <si>
    <t>止点</t>
  </si>
  <si>
    <t>建设规模（公里）</t>
  </si>
  <si>
    <t>工程总价（万元）</t>
  </si>
  <si>
    <t>其中：（万元）</t>
  </si>
  <si>
    <t>资金组成（万元）</t>
  </si>
  <si>
    <t>备注</t>
  </si>
  <si>
    <t>通达</t>
  </si>
  <si>
    <t>通畅</t>
  </si>
  <si>
    <t>合计</t>
  </si>
  <si>
    <t>均宽（米）</t>
  </si>
  <si>
    <t>建安工程费</t>
  </si>
  <si>
    <t>建安工程每公里单价</t>
  </si>
  <si>
    <t>市级补助资金</t>
  </si>
  <si>
    <t>业主自筹资金</t>
  </si>
  <si>
    <t>1个街道20个乡镇</t>
  </si>
  <si>
    <t>7个社区52个村</t>
  </si>
  <si>
    <t>117组</t>
  </si>
  <si>
    <t>61条</t>
  </si>
  <si>
    <t>巴阳镇</t>
  </si>
  <si>
    <t>永利村</t>
  </si>
  <si>
    <t xml:space="preserve">云阳县巴阳镇永利村组级公路通达通畅工程 (养殖场～柜子岩  5组) </t>
  </si>
  <si>
    <t>养殖场</t>
  </si>
  <si>
    <t>柜子岩</t>
  </si>
  <si>
    <t>通畅工程</t>
  </si>
  <si>
    <t>望丰村</t>
  </si>
  <si>
    <t>2、4、8</t>
  </si>
  <si>
    <t xml:space="preserve">云阳县巴阳镇望丰村组级公路通达通畅工程 (2、4、8组) </t>
  </si>
  <si>
    <t>阳坪村</t>
  </si>
  <si>
    <t>云阳县巴阳镇阳坪村组级公路通达通畅工程（天堡路  天山—阳坪  12组）</t>
  </si>
  <si>
    <t>天山</t>
  </si>
  <si>
    <t>阳坪</t>
  </si>
  <si>
    <t>凤鸣镇</t>
  </si>
  <si>
    <t>阳凤村</t>
  </si>
  <si>
    <t>云阳县凤鸣镇阳凤村组级公路通达通畅工程（聂云辉屋—吴家权院子  2组）</t>
  </si>
  <si>
    <t>宝坪镇</t>
  </si>
  <si>
    <t>凤凰村</t>
  </si>
  <si>
    <t>5、7、8</t>
  </si>
  <si>
    <t>云阳县宝坪镇凤凰村组级公路通达通畅工程 (5、7、8组)（黄家丫口-石海坝、刘家院子-水库5组，五猫石-赖家院子7组，李家丫口-二腾8组）</t>
  </si>
  <si>
    <t>黄家丫口、刘家院子、五猫石、李家丫口</t>
  </si>
  <si>
    <t>石海坝、水库、赖家院子、二腾</t>
  </si>
  <si>
    <t>枣树村</t>
  </si>
  <si>
    <t xml:space="preserve">云阳县宝坪镇枣树村组级公路通达通畅工程（李家屋场-吊嘴 7组） </t>
  </si>
  <si>
    <t>李家屋场</t>
  </si>
  <si>
    <t>吊嘴</t>
  </si>
  <si>
    <t>大石村</t>
  </si>
  <si>
    <t xml:space="preserve">云阳县宝坪镇大石村组级公路通达通畅工程（王家院子-聂家院子 1组） </t>
  </si>
  <si>
    <t>王家院子</t>
  </si>
  <si>
    <t>聂家院子</t>
  </si>
  <si>
    <t>江南村</t>
  </si>
  <si>
    <t>云阳县宝坪镇江南村组级公路通达通畅工程（中间户—关门岩  1组）</t>
  </si>
  <si>
    <t>中间户</t>
  </si>
  <si>
    <t>关门岩</t>
  </si>
  <si>
    <t>南溪镇</t>
  </si>
  <si>
    <t>福桥村</t>
  </si>
  <si>
    <t>3、5、6</t>
  </si>
  <si>
    <t>云阳县南溪镇福桥村组级公路通达通畅工程 (3、5、6组)（金时陶-冉家垭口3组，张天维-麻柳塘5组，扬沙塘-新沙路6组）</t>
  </si>
  <si>
    <t>金时陶、张天维、扬沙塘</t>
  </si>
  <si>
    <t>冉家垭口、麻柳塘、新沙路</t>
  </si>
  <si>
    <t>水市村</t>
  </si>
  <si>
    <t>1、2、3</t>
  </si>
  <si>
    <t>云阳县南溪镇水市村组级公路通达通畅工程（水市村1、2、3组）</t>
  </si>
  <si>
    <t>长洪社区</t>
  </si>
  <si>
    <t>云阳县南溪镇长洪社区组级公路通达通畅工程（张家屋场-石光云屋  长洪社区5组）</t>
  </si>
  <si>
    <t>张家屋场</t>
  </si>
  <si>
    <t>石光云屋</t>
  </si>
  <si>
    <t>石渠村</t>
  </si>
  <si>
    <t>4、6</t>
  </si>
  <si>
    <t>云阳县南溪镇石渠村组级公路通达通畅工程（袁建成屋后-伍孟全屋后 6组、甘家屋场-吴应全屋 4组）</t>
  </si>
  <si>
    <t>袁建成屋后、甘家屋场</t>
  </si>
  <si>
    <t>伍孟全屋后、吴应全屋</t>
  </si>
  <si>
    <t>青印村</t>
  </si>
  <si>
    <t>3、11、12、15</t>
  </si>
  <si>
    <t>云阳县南溪镇青印村组级公路通达通畅工程（3、15组  11、12组）</t>
  </si>
  <si>
    <t>花果村</t>
  </si>
  <si>
    <t>1、3</t>
  </si>
  <si>
    <t>云阳县南溪镇花果村组级公路通达通畅工程（1组、3组）</t>
  </si>
  <si>
    <t>盐渠村</t>
  </si>
  <si>
    <t>5、9、10、11、14</t>
  </si>
  <si>
    <t>云阳县南溪镇盐渠村组级公路通达通畅工程（5组、9组、10组、11组、14组）</t>
  </si>
  <si>
    <t>西云村</t>
  </si>
  <si>
    <t xml:space="preserve">2、4 </t>
  </si>
  <si>
    <t>云阳县南溪镇西云村组级公路通达通畅工程（4组、2组）</t>
  </si>
  <si>
    <t>宏实村</t>
  </si>
  <si>
    <t>4、5</t>
  </si>
  <si>
    <t>云阳县南溪镇宏实村组级公路通达通畅工程（铁炉蹬—下坝 4组  土箭楼—道角湾 5组）</t>
  </si>
  <si>
    <t>铁炉蹬、土箭楼</t>
  </si>
  <si>
    <t>下坝、道角湾</t>
  </si>
  <si>
    <t>平安村</t>
  </si>
  <si>
    <t>1、7、9</t>
  </si>
  <si>
    <t>云阳县南溪镇平安村组级公路通达通畅工程（二台—小陈家坝  9组  陶德年—伍家坝 7组  赵老幺—越北沟 1组）</t>
  </si>
  <si>
    <t>二台、陶德年、赵老幺</t>
  </si>
  <si>
    <t>小陈家坝、伍家坝、越北沟</t>
  </si>
  <si>
    <t>青山村</t>
  </si>
  <si>
    <t xml:space="preserve">3、5 </t>
  </si>
  <si>
    <t>云阳县南溪镇青山村组级公路通达通畅工程（柏杨湾—3组黄草梁 5组）</t>
  </si>
  <si>
    <t>柏杨湾</t>
  </si>
  <si>
    <t>黄草梁</t>
  </si>
  <si>
    <t>拱桥村</t>
  </si>
  <si>
    <t>云阳县南溪镇拱桥村组级公路通达通畅工程(唐家崖-吴家窑子5组)</t>
  </si>
  <si>
    <t>唐家崖</t>
  </si>
  <si>
    <t>吴家窑子</t>
  </si>
  <si>
    <t>栖霞镇</t>
  </si>
  <si>
    <t>小山村</t>
  </si>
  <si>
    <t>1、3、7、17</t>
  </si>
  <si>
    <t>云阳县栖霞镇小山村组级公路通达通畅工程 (1、3、7、17组)（大包梁-伍家坪1组，张家包-小湾3组，邓家梁-小溪垭口7组，杨叉田-深田塝17组）</t>
  </si>
  <si>
    <t>大包梁、张家包、邓家梁、杨叉田</t>
  </si>
  <si>
    <t>伍家坪、小湾、小溪垭口、深田塝</t>
  </si>
  <si>
    <t>吉平村</t>
  </si>
  <si>
    <t>云阳县栖霞镇吉平村组级公路通达通畅工程（9组）</t>
  </si>
  <si>
    <t>福星村</t>
  </si>
  <si>
    <t>2、7</t>
  </si>
  <si>
    <t>云阳县栖霞镇福星村组级公路通达通畅工程（7组、2组）</t>
  </si>
  <si>
    <t>栖霞村</t>
  </si>
  <si>
    <t>4、5、7、9</t>
  </si>
  <si>
    <t>云阳县栖霞镇栖霞村组级公路通达通畅工程（7组、9组、4组、5组）</t>
  </si>
  <si>
    <t>清水乡</t>
  </si>
  <si>
    <t>龙洞村</t>
  </si>
  <si>
    <t>2、6</t>
  </si>
  <si>
    <t>云阳县清水乡龙洞村组级公路通达通畅工程 (跨网～楠木峡 2组、半边街～钟家坪 6组)</t>
  </si>
  <si>
    <t>跨网、半边街</t>
  </si>
  <si>
    <t>楠木峡、钟家坪</t>
  </si>
  <si>
    <t>人和街道</t>
  </si>
  <si>
    <t>龙水村</t>
  </si>
  <si>
    <t>云阳县人和街道龙水村组级公路通达通畅工程  (偏岩子～老鹰岩  11组)</t>
  </si>
  <si>
    <t>偏岩子</t>
  </si>
  <si>
    <t>老鹰岩</t>
  </si>
  <si>
    <t>民权村</t>
  </si>
  <si>
    <t>2、3、4</t>
  </si>
  <si>
    <t>云阳县人和街道民权村组级公路通达通畅工程（4组、3组、2组）</t>
  </si>
  <si>
    <t>千峰村</t>
  </si>
  <si>
    <t xml:space="preserve">云阳县人和街道千峰村组级公路通达通畅工程（瓦子坪垭口-杨柳槽 3组） </t>
  </si>
  <si>
    <t>瓦子坪垭口</t>
  </si>
  <si>
    <t>杨柳槽</t>
  </si>
  <si>
    <t>牌坊村</t>
  </si>
  <si>
    <t>云阳县人和街道牌坊村组级公路通达通畅工程（连接路  高阳团堡—梨树垭口 4组 药材基地路 6组 新房梁—大田坪  6组）</t>
  </si>
  <si>
    <t>高阳团堡、新房梁</t>
  </si>
  <si>
    <t>梨树垭口、大田坪</t>
  </si>
  <si>
    <t>石门乡</t>
  </si>
  <si>
    <t>广益村</t>
  </si>
  <si>
    <t xml:space="preserve">云阳县石门乡广益村组级公路通达通畅工程 (居民点～梅子湾 6组) </t>
  </si>
  <si>
    <t>居民点</t>
  </si>
  <si>
    <t>梅子湾</t>
  </si>
  <si>
    <t>双土镇</t>
  </si>
  <si>
    <t>营鹤村</t>
  </si>
  <si>
    <t>云阳县双土镇营鹤村组级公路通达通畅工程 (任家垭口～李江权  10组)</t>
  </si>
  <si>
    <t>任家垭口</t>
  </si>
  <si>
    <t xml:space="preserve">李江权 </t>
  </si>
  <si>
    <t>长保村</t>
  </si>
  <si>
    <t xml:space="preserve">云阳县双土镇长保村组级公路通达通畅工程 (刘家湾～新成屋  5组) </t>
  </si>
  <si>
    <t>刘家湾</t>
  </si>
  <si>
    <t>新成屋</t>
  </si>
  <si>
    <t>保证村</t>
  </si>
  <si>
    <t>云阳县双土镇保证村组级公路通达通畅工程（东塝手机塔—柏杨倒拐处 5组）</t>
  </si>
  <si>
    <t>东塝手机塔</t>
  </si>
  <si>
    <t>柏杨倒拐处</t>
  </si>
  <si>
    <t>古佛村</t>
  </si>
  <si>
    <t>2、10</t>
  </si>
  <si>
    <t>云阳县双土镇古佛村组级公路通达通畅工程（张家包—中间屋基  支路1 岔路—长瓦屋 支路2 2组  石槽湾—方田塝  10组）</t>
  </si>
  <si>
    <t>张家包、岔路、石槽湾</t>
  </si>
  <si>
    <t xml:space="preserve">中间屋基、长瓦屋、方田塝 </t>
  </si>
  <si>
    <t>堰坪镇</t>
  </si>
  <si>
    <t>高银村</t>
  </si>
  <si>
    <t>4、5、6、7</t>
  </si>
  <si>
    <t>云阳县堰坪镇高银村组级公路通达通畅工程 (4、5、6、7组) （朝天冲-后槽4组，杨家院子-蔈堰路、蔈堰路-唐家院子5组，大梁-朝家营6组，大田湾-小田湾7组）</t>
  </si>
  <si>
    <t>朝天冲、杨家院子、蔈堰路、大梁、大田湾</t>
  </si>
  <si>
    <t>后槽、蔈堰路、唐家院子、朝家营、小田湾</t>
  </si>
  <si>
    <t>平安镇</t>
  </si>
  <si>
    <t>平安社区</t>
  </si>
  <si>
    <t>云阳县平安镇平安社区组级公路通达通畅工程 (沙磨石～明星水库 13组)</t>
  </si>
  <si>
    <t>沙磨石</t>
  </si>
  <si>
    <t>明星水库</t>
  </si>
  <si>
    <t>太合村</t>
  </si>
  <si>
    <t>13、14、15</t>
  </si>
  <si>
    <t>云阳县平安镇太合村组级公路通达通畅工程（煤厂路 冷家沟煤厂-大石板丫口 13、17组、白龙庙路 向七路-白龙庙 15组、石板沟路 大石板丫口-向七路 14组）</t>
  </si>
  <si>
    <t>冷家沟煤厂、向七路、大石板丫口</t>
  </si>
  <si>
    <t>大石板丫口、白龙庙、向七路</t>
  </si>
  <si>
    <t>民安村</t>
  </si>
  <si>
    <t>12、13</t>
  </si>
  <si>
    <t>云阳县平安镇民安村组级公路通达通畅工程（庙儿梁路 庙儿梁-刘家院子 12、13组）</t>
  </si>
  <si>
    <t>庙儿梁</t>
  </si>
  <si>
    <t>刘家院子</t>
  </si>
  <si>
    <t>双花村</t>
  </si>
  <si>
    <t xml:space="preserve">1、2 </t>
  </si>
  <si>
    <t>云阳县平安镇双花村组级公路通达通畅工程（陡敞路 陡趟子-姚长城屋前 1组  堰塘路 大堰塘-大湾 2组）</t>
  </si>
  <si>
    <t>陡趟子、大堰塘</t>
  </si>
  <si>
    <t>姚长城屋前、大湾</t>
  </si>
  <si>
    <t>红关村</t>
  </si>
  <si>
    <t>1、6</t>
  </si>
  <si>
    <t>云阳县平安镇红关村组级公路通达通畅工程（红邱路 邱家湾-红旗水库 1组、老村委路 红关村村委-老红关村小 6组）</t>
  </si>
  <si>
    <t>邱家湾、红关村村委</t>
  </si>
  <si>
    <t>红旗水库、老红关村小</t>
  </si>
  <si>
    <t>洞鹿乡</t>
  </si>
  <si>
    <t>洞鹿社区</t>
  </si>
  <si>
    <t>云阳县洞鹿乡洞鹿社区组级公路通达通畅工程  (洞鹿茶厂路～石门界 8组)</t>
  </si>
  <si>
    <t>洞鹿茶厂路</t>
  </si>
  <si>
    <t>石门界</t>
  </si>
  <si>
    <t>双河村</t>
  </si>
  <si>
    <t>云阳县洞鹿乡双河村组级公路通达通畅工程（塔棚黑湾—双河高牌  1组）</t>
  </si>
  <si>
    <t>塔棚黑湾</t>
  </si>
  <si>
    <t>双河高牌</t>
  </si>
  <si>
    <t>云安镇</t>
  </si>
  <si>
    <t>三湾村</t>
  </si>
  <si>
    <t xml:space="preserve">云阳县云安镇三湾村组级公路通达通畅工程（渝巴路-张家院子 10组） </t>
  </si>
  <si>
    <t>渝巴路</t>
  </si>
  <si>
    <t>张家院子</t>
  </si>
  <si>
    <t>铜鼓村</t>
  </si>
  <si>
    <t>云阳县云安镇铜鼓村组级公路通达通畅工程（养殖场—郭家坟  9组）</t>
  </si>
  <si>
    <t>郭家坟</t>
  </si>
  <si>
    <t>鱼泉镇</t>
  </si>
  <si>
    <t>木瓜村</t>
  </si>
  <si>
    <t>3、6、8</t>
  </si>
  <si>
    <t>云阳县鱼泉镇木瓜村组级公路通达通畅工程 (3、6、8组)（养猪场-龙湾村连接路3组，燕窝村校-田坝堰塘8组，刘家湾-付家屋场、刘家包-鸡公梁组）</t>
  </si>
  <si>
    <t>养猪场、燕窝村校</t>
  </si>
  <si>
    <t>龙湾村连接路</t>
  </si>
  <si>
    <t>白果村</t>
  </si>
  <si>
    <t>云阳县鱼泉镇白果村组级公路通达通畅工程（头大田-铜家梁  白果村1组）</t>
  </si>
  <si>
    <t>头大田</t>
  </si>
  <si>
    <t>铜家梁</t>
  </si>
  <si>
    <t>望鹿村</t>
  </si>
  <si>
    <t>云阳县鱼泉镇望鹿村组级公路通达通畅工程（双菇坟垭口-杜家屋场 4组、陈伟益-冷兰付 5组）</t>
  </si>
  <si>
    <t>双菇坟垭口、陈伟益</t>
  </si>
  <si>
    <t>杜家屋场、冷兰付</t>
  </si>
  <si>
    <t>云阳镇</t>
  </si>
  <si>
    <t>古寺村</t>
  </si>
  <si>
    <t>云阳县云阳镇古寺村玉民路路面整修工程（玉民学校—胖子湾）</t>
  </si>
  <si>
    <t>玉民学校</t>
  </si>
  <si>
    <t>胖子湾</t>
  </si>
  <si>
    <t>路面整修</t>
  </si>
  <si>
    <t>云阳县云阳镇古寺村组级公路通达通畅工程（村办公室—学校 6组）</t>
  </si>
  <si>
    <t>村办公室</t>
  </si>
  <si>
    <t>学校</t>
  </si>
  <si>
    <t>龙洞镇</t>
  </si>
  <si>
    <t>桂花村</t>
  </si>
  <si>
    <t>6、7、8</t>
  </si>
  <si>
    <t>云阳县龙洞镇桂花村组级公路通达通畅工程（桂花茶厂-牛老壳  桂花村6、7、8组）</t>
  </si>
  <si>
    <t>桂花茶厂</t>
  </si>
  <si>
    <t>牛老壳</t>
  </si>
  <si>
    <t>外郎乡</t>
  </si>
  <si>
    <t>大花村</t>
  </si>
  <si>
    <t>6、7</t>
  </si>
  <si>
    <t>云阳县外郎乡大花村组级公路通达通畅工程（杨柳湾-跳黑路  岩上水库-黄岭包  大花村6、7组）</t>
  </si>
  <si>
    <t>杨柳湾、上水库</t>
  </si>
  <si>
    <t>跳黑路、黄岭包</t>
  </si>
  <si>
    <t>外郎村</t>
  </si>
  <si>
    <t>云阳县外郎乡外郎村组级公路通达通畅工程（跳蹬石回头线-王家岩  外郎村15组）</t>
  </si>
  <si>
    <t>跳蹬石回头线</t>
  </si>
  <si>
    <t>王家岩</t>
  </si>
  <si>
    <t>五峰村</t>
  </si>
  <si>
    <t>云阳县外郎乡五峰村组级公路通达通畅工程（五峰村6组）</t>
  </si>
  <si>
    <t>五龙村</t>
  </si>
  <si>
    <t>10、11、12、13</t>
  </si>
  <si>
    <t>云阳县外郎乡五龙村组级公路通达通畅工程（丛树沟-梨子园  五龙村10、11、12、13组）</t>
  </si>
  <si>
    <t>丛树沟</t>
  </si>
  <si>
    <t>梨子园</t>
  </si>
  <si>
    <t>双龙镇</t>
  </si>
  <si>
    <t>双河社区</t>
  </si>
  <si>
    <t>云阳县双龙镇双河社区组级公路通达通畅工程（白横梁-水竹林沟 13组）</t>
  </si>
  <si>
    <t>白横梁</t>
  </si>
  <si>
    <t>水竹林沟</t>
  </si>
  <si>
    <t>文龙社区</t>
  </si>
  <si>
    <t>1、5、8</t>
  </si>
  <si>
    <t xml:space="preserve">云阳县双龙镇文龙社区组级公路通达通畅工程（伍家院子—老变压器  8组  张家榜—老变压器 余正海—渗水湾 5组  1组）                                                  </t>
  </si>
  <si>
    <t>伍家院子、张家榜、余正海</t>
  </si>
  <si>
    <t>老变压器、渗水湾</t>
  </si>
  <si>
    <t>长兴村</t>
  </si>
  <si>
    <t>2、11</t>
  </si>
  <si>
    <t>云阳县双龙镇长兴村组级公路通达通畅工程（五桐庙—隔子梁  支路1 支路2  2、11组）</t>
  </si>
  <si>
    <t>五桐庙</t>
  </si>
  <si>
    <t>隔子梁</t>
  </si>
  <si>
    <t>路阳镇</t>
  </si>
  <si>
    <t>龙王桥社区</t>
  </si>
  <si>
    <t>云阳县路阳镇龙王桥社区组级公路通达通畅工程（中咀路 酒厂湾-黄草坪  6组）</t>
  </si>
  <si>
    <t>酒厂湾</t>
  </si>
  <si>
    <t>黄草坪</t>
  </si>
  <si>
    <t>大阳镇</t>
  </si>
  <si>
    <t>大阳村</t>
  </si>
  <si>
    <t>云阳县大阳镇大阳村组级公路通达通畅工程（石大路口覃祥发屋后—黄柏水库  支路 9组）</t>
  </si>
  <si>
    <t>石大路口覃祥发屋后</t>
  </si>
  <si>
    <t>黄柏水库</t>
  </si>
  <si>
    <t>庆霞社区</t>
  </si>
  <si>
    <t>云阳县大阳镇庆霞社区组级公路通达通畅工程（大坪—庆紫路  支路1 支路2  支路3  天鹅板—无大路  支路  机耕道—水厂  6组）</t>
  </si>
  <si>
    <t>大坪、天鹅板、机耕道</t>
  </si>
  <si>
    <t>庆紫路、无大路 、水厂</t>
  </si>
  <si>
    <t>新津乡</t>
  </si>
  <si>
    <t>作坊村</t>
  </si>
  <si>
    <t>1、2</t>
  </si>
  <si>
    <t>云阳县新津乡作坊村组级公路通达通畅工程（柳家院子—李家院子 凉水沟—滑头嘴 1、2组）</t>
  </si>
  <si>
    <t>柳家院子、凉水沟</t>
  </si>
  <si>
    <t>李家院子、滑头嘴</t>
  </si>
  <si>
    <t>云阳县2020年第五批组级公路通达通畅工程建设投资计划表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</si>
</sst>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.000_);[Red]\(0.000\)"/>
    <numFmt numFmtId="179" formatCode="0.00_);[Red]\(0.00\)"/>
    <numFmt numFmtId="180" formatCode="0.000_ "/>
    <numFmt numFmtId="181" formatCode="0.00_ 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4"/>
      <color theme="1"/>
      <name val="方正黑体_GBK"/>
      <charset val="134"/>
    </font>
    <font>
      <sz val="22"/>
      <name val="方正小标宋_GBK"/>
      <charset val="134"/>
    </font>
    <font>
      <sz val="11"/>
      <color indexed="8"/>
      <name val="方正黑体_GBK"/>
      <charset val="134"/>
    </font>
    <font>
      <sz val="11"/>
      <color indexed="8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7" xfId="0" applyNumberFormat="1" applyFont="1" applyFill="1" applyBorder="1" applyAlignment="1" applyProtection="1">
      <alignment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181" fontId="7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>
      <alignment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179" fontId="6" fillId="0" borderId="8" xfId="0" applyNumberFormat="1" applyFont="1" applyFill="1" applyBorder="1" applyAlignment="1" applyProtection="1">
      <alignment horizontal="center" vertical="center" wrapText="1"/>
    </xf>
    <xf numFmtId="179" fontId="6" fillId="0" borderId="9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9" fontId="6" fillId="0" borderId="7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workbookViewId="0">
      <selection activeCell="A2" sqref="A2:Q2"/>
    </sheetView>
  </sheetViews>
  <sheetFormatPr defaultColWidth="9" defaultRowHeight="13.5" x14ac:dyDescent="0.15"/>
  <cols>
    <col min="1" max="1" width="2.875" customWidth="1"/>
    <col min="2" max="2" width="7.375" customWidth="1"/>
    <col min="3" max="3" width="8.625" customWidth="1"/>
    <col min="4" max="4" width="6.5" customWidth="1"/>
    <col min="5" max="5" width="15.125" customWidth="1"/>
    <col min="11" max="11" width="6.875" customWidth="1"/>
    <col min="12" max="13" width="10.125"/>
    <col min="14" max="14" width="7.625" customWidth="1"/>
  </cols>
  <sheetData>
    <row r="1" spans="1:17" ht="18" x14ac:dyDescent="0.15">
      <c r="A1" s="15" t="s">
        <v>0</v>
      </c>
      <c r="B1" s="16"/>
    </row>
    <row r="2" spans="1:17" ht="33.950000000000003" customHeight="1" x14ac:dyDescent="0.15">
      <c r="A2" s="17" t="s">
        <v>296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" customFormat="1" ht="18.95" customHeight="1" x14ac:dyDescent="0.15">
      <c r="A3" s="24" t="s">
        <v>1</v>
      </c>
      <c r="B3" s="26" t="s">
        <v>2</v>
      </c>
      <c r="C3" s="24" t="s">
        <v>3</v>
      </c>
      <c r="D3" s="29" t="s">
        <v>4</v>
      </c>
      <c r="E3" s="24" t="s">
        <v>5</v>
      </c>
      <c r="F3" s="29" t="s">
        <v>6</v>
      </c>
      <c r="G3" s="30" t="s">
        <v>7</v>
      </c>
      <c r="H3" s="18" t="s">
        <v>8</v>
      </c>
      <c r="I3" s="19"/>
      <c r="J3" s="19"/>
      <c r="K3" s="20"/>
      <c r="L3" s="31" t="s">
        <v>9</v>
      </c>
      <c r="M3" s="21" t="s">
        <v>10</v>
      </c>
      <c r="N3" s="22"/>
      <c r="O3" s="23" t="s">
        <v>11</v>
      </c>
      <c r="P3" s="23"/>
      <c r="Q3" s="33" t="s">
        <v>12</v>
      </c>
    </row>
    <row r="4" spans="1:17" s="1" customFormat="1" ht="60" customHeight="1" x14ac:dyDescent="0.15">
      <c r="A4" s="25"/>
      <c r="B4" s="27"/>
      <c r="C4" s="28"/>
      <c r="D4" s="27"/>
      <c r="E4" s="28"/>
      <c r="F4" s="27"/>
      <c r="G4" s="28"/>
      <c r="H4" s="3" t="s">
        <v>13</v>
      </c>
      <c r="I4" s="7" t="s">
        <v>14</v>
      </c>
      <c r="J4" s="7" t="s">
        <v>15</v>
      </c>
      <c r="K4" s="6" t="s">
        <v>16</v>
      </c>
      <c r="L4" s="32"/>
      <c r="M4" s="9" t="s">
        <v>17</v>
      </c>
      <c r="N4" s="9" t="s">
        <v>18</v>
      </c>
      <c r="O4" s="8" t="s">
        <v>19</v>
      </c>
      <c r="P4" s="8" t="s">
        <v>20</v>
      </c>
      <c r="Q4" s="34"/>
    </row>
    <row r="5" spans="1:17" s="2" customFormat="1" ht="81" customHeight="1" x14ac:dyDescent="0.15">
      <c r="A5" s="4"/>
      <c r="B5" s="4" t="s">
        <v>21</v>
      </c>
      <c r="C5" s="4" t="s">
        <v>22</v>
      </c>
      <c r="D5" s="4" t="s">
        <v>23</v>
      </c>
      <c r="E5" s="4" t="s">
        <v>24</v>
      </c>
      <c r="F5" s="4" t="s">
        <v>15</v>
      </c>
      <c r="G5" s="4"/>
      <c r="H5" s="5">
        <f>SUM(H6:H66)</f>
        <v>133.22399999999999</v>
      </c>
      <c r="I5" s="5">
        <f>SUM(I6:I66)</f>
        <v>138.22399999999999</v>
      </c>
      <c r="J5" s="5">
        <f>SUM(J6:J66)</f>
        <v>271.44799999999998</v>
      </c>
      <c r="K5" s="5"/>
      <c r="L5" s="10">
        <f>SUM(L6:L66)</f>
        <v>13183.7</v>
      </c>
      <c r="M5" s="10">
        <f>SUM(M6:M66)</f>
        <v>11698.36</v>
      </c>
      <c r="N5" s="5"/>
      <c r="O5" s="10">
        <f>SUM(O6:O66)</f>
        <v>8755.4599999999991</v>
      </c>
      <c r="P5" s="10">
        <f>SUM(P6:P66)</f>
        <v>4428.24</v>
      </c>
      <c r="Q5" s="11"/>
    </row>
    <row r="6" spans="1:17" s="2" customFormat="1" ht="75" x14ac:dyDescent="0.15">
      <c r="A6" s="4">
        <v>1</v>
      </c>
      <c r="B6" s="4" t="s">
        <v>25</v>
      </c>
      <c r="C6" s="4" t="s">
        <v>26</v>
      </c>
      <c r="D6" s="4">
        <v>5</v>
      </c>
      <c r="E6" s="4" t="s">
        <v>27</v>
      </c>
      <c r="F6" s="4" t="s">
        <v>28</v>
      </c>
      <c r="G6" s="4" t="s">
        <v>29</v>
      </c>
      <c r="H6" s="4">
        <v>0.63300000000000001</v>
      </c>
      <c r="I6" s="4">
        <v>0.63300000000000001</v>
      </c>
      <c r="J6" s="4">
        <f t="shared" ref="J6:J12" si="0">H6+I6</f>
        <v>1.266</v>
      </c>
      <c r="K6" s="4">
        <v>5.66</v>
      </c>
      <c r="L6" s="4">
        <v>84</v>
      </c>
      <c r="M6" s="4">
        <v>74.22</v>
      </c>
      <c r="N6" s="12">
        <v>117.25118483412299</v>
      </c>
      <c r="O6" s="12">
        <v>44.49</v>
      </c>
      <c r="P6" s="12">
        <f t="shared" ref="P6:P12" si="1">L6-O6</f>
        <v>39.51</v>
      </c>
      <c r="Q6" s="4" t="s">
        <v>30</v>
      </c>
    </row>
    <row r="7" spans="1:17" s="13" customFormat="1" ht="81" customHeight="1" x14ac:dyDescent="0.15">
      <c r="A7" s="4">
        <v>2</v>
      </c>
      <c r="B7" s="4" t="s">
        <v>25</v>
      </c>
      <c r="C7" s="4" t="s">
        <v>31</v>
      </c>
      <c r="D7" s="4" t="s">
        <v>32</v>
      </c>
      <c r="E7" s="4" t="s">
        <v>33</v>
      </c>
      <c r="F7" s="4"/>
      <c r="G7" s="4"/>
      <c r="H7" s="4">
        <v>3.044</v>
      </c>
      <c r="I7" s="4">
        <v>3.044</v>
      </c>
      <c r="J7" s="4">
        <f t="shared" si="0"/>
        <v>6.0880000000000001</v>
      </c>
      <c r="K7" s="4">
        <v>5.14</v>
      </c>
      <c r="L7" s="4">
        <v>312.73</v>
      </c>
      <c r="M7" s="4">
        <v>275.81</v>
      </c>
      <c r="N7" s="12">
        <v>90.6</v>
      </c>
      <c r="O7" s="12">
        <v>201.27</v>
      </c>
      <c r="P7" s="12">
        <f t="shared" si="1"/>
        <v>111.46</v>
      </c>
      <c r="Q7" s="4" t="s">
        <v>30</v>
      </c>
    </row>
    <row r="8" spans="1:17" s="2" customFormat="1" ht="75" x14ac:dyDescent="0.15">
      <c r="A8" s="4">
        <v>3</v>
      </c>
      <c r="B8" s="4" t="s">
        <v>25</v>
      </c>
      <c r="C8" s="4" t="s">
        <v>34</v>
      </c>
      <c r="D8" s="4">
        <v>12</v>
      </c>
      <c r="E8" s="4" t="s">
        <v>35</v>
      </c>
      <c r="F8" s="4" t="s">
        <v>36</v>
      </c>
      <c r="G8" s="4" t="s">
        <v>37</v>
      </c>
      <c r="H8" s="4">
        <v>3.01</v>
      </c>
      <c r="I8" s="4">
        <v>3.01</v>
      </c>
      <c r="J8" s="4">
        <f t="shared" si="0"/>
        <v>6.02</v>
      </c>
      <c r="K8" s="4">
        <v>5.0999999999999996</v>
      </c>
      <c r="L8" s="4">
        <v>308.66000000000003</v>
      </c>
      <c r="M8" s="4">
        <v>270.83999999999997</v>
      </c>
      <c r="N8" s="12">
        <v>89.9800664451827</v>
      </c>
      <c r="O8" s="12">
        <v>198.06</v>
      </c>
      <c r="P8" s="12">
        <f t="shared" si="1"/>
        <v>110.6</v>
      </c>
      <c r="Q8" s="4" t="s">
        <v>30</v>
      </c>
    </row>
    <row r="9" spans="1:17" s="2" customFormat="1" ht="75" x14ac:dyDescent="0.15">
      <c r="A9" s="4">
        <v>4</v>
      </c>
      <c r="B9" s="4" t="s">
        <v>38</v>
      </c>
      <c r="C9" s="4" t="s">
        <v>39</v>
      </c>
      <c r="D9" s="4">
        <v>2</v>
      </c>
      <c r="E9" s="4" t="s">
        <v>40</v>
      </c>
      <c r="F9" s="4"/>
      <c r="G9" s="4"/>
      <c r="H9" s="4">
        <v>0.53600000000000003</v>
      </c>
      <c r="I9" s="4">
        <v>0.53600000000000003</v>
      </c>
      <c r="J9" s="4">
        <f t="shared" si="0"/>
        <v>1.0720000000000001</v>
      </c>
      <c r="K9" s="4">
        <v>4.6230000000000002</v>
      </c>
      <c r="L9" s="4">
        <v>53.24</v>
      </c>
      <c r="M9" s="4">
        <v>46.73</v>
      </c>
      <c r="N9" s="12">
        <v>87.182835820895505</v>
      </c>
      <c r="O9" s="12">
        <v>33.22</v>
      </c>
      <c r="P9" s="12">
        <f t="shared" si="1"/>
        <v>20.02</v>
      </c>
      <c r="Q9" s="4" t="s">
        <v>30</v>
      </c>
    </row>
    <row r="10" spans="1:17" s="2" customFormat="1" ht="150" x14ac:dyDescent="0.15">
      <c r="A10" s="4">
        <v>5</v>
      </c>
      <c r="B10" s="4" t="s">
        <v>41</v>
      </c>
      <c r="C10" s="4" t="s">
        <v>42</v>
      </c>
      <c r="D10" s="4" t="s">
        <v>43</v>
      </c>
      <c r="E10" s="4" t="s">
        <v>44</v>
      </c>
      <c r="F10" s="4" t="s">
        <v>45</v>
      </c>
      <c r="G10" s="4" t="s">
        <v>46</v>
      </c>
      <c r="H10" s="4">
        <v>2.1349999999999998</v>
      </c>
      <c r="I10" s="4">
        <v>2.1349999999999998</v>
      </c>
      <c r="J10" s="4">
        <f t="shared" si="0"/>
        <v>4.2699999999999996</v>
      </c>
      <c r="K10" s="4">
        <v>5.2</v>
      </c>
      <c r="L10" s="4">
        <v>203</v>
      </c>
      <c r="M10" s="4">
        <v>179.6</v>
      </c>
      <c r="N10" s="12">
        <v>84.121779859484803</v>
      </c>
      <c r="O10" s="12">
        <v>142.19</v>
      </c>
      <c r="P10" s="12">
        <f t="shared" si="1"/>
        <v>60.81</v>
      </c>
      <c r="Q10" s="4" t="s">
        <v>30</v>
      </c>
    </row>
    <row r="11" spans="1:17" s="2" customFormat="1" ht="75" x14ac:dyDescent="0.15">
      <c r="A11" s="4">
        <v>6</v>
      </c>
      <c r="B11" s="4" t="s">
        <v>41</v>
      </c>
      <c r="C11" s="4" t="s">
        <v>47</v>
      </c>
      <c r="D11" s="4">
        <v>7</v>
      </c>
      <c r="E11" s="4" t="s">
        <v>48</v>
      </c>
      <c r="F11" s="4" t="s">
        <v>49</v>
      </c>
      <c r="G11" s="4" t="s">
        <v>50</v>
      </c>
      <c r="H11" s="4">
        <v>0.44600000000000001</v>
      </c>
      <c r="I11" s="4">
        <v>0.44600000000000001</v>
      </c>
      <c r="J11" s="4">
        <f t="shared" si="0"/>
        <v>0.89200000000000002</v>
      </c>
      <c r="K11" s="4">
        <v>4.1900000000000004</v>
      </c>
      <c r="L11" s="4">
        <v>40.47</v>
      </c>
      <c r="M11" s="4">
        <v>36.299999999999997</v>
      </c>
      <c r="N11" s="12">
        <v>81.390134529148</v>
      </c>
      <c r="O11" s="12">
        <v>26.1</v>
      </c>
      <c r="P11" s="12">
        <f t="shared" si="1"/>
        <v>14.37</v>
      </c>
      <c r="Q11" s="4" t="s">
        <v>30</v>
      </c>
    </row>
    <row r="12" spans="1:17" s="2" customFormat="1" ht="75" x14ac:dyDescent="0.15">
      <c r="A12" s="4">
        <v>7</v>
      </c>
      <c r="B12" s="4" t="s">
        <v>41</v>
      </c>
      <c r="C12" s="4" t="s">
        <v>51</v>
      </c>
      <c r="D12" s="4">
        <v>1</v>
      </c>
      <c r="E12" s="4" t="s">
        <v>52</v>
      </c>
      <c r="F12" s="4" t="s">
        <v>53</v>
      </c>
      <c r="G12" s="4" t="s">
        <v>54</v>
      </c>
      <c r="H12" s="4">
        <v>0.84</v>
      </c>
      <c r="I12" s="4">
        <v>0.84</v>
      </c>
      <c r="J12" s="4">
        <f t="shared" si="0"/>
        <v>1.68</v>
      </c>
      <c r="K12" s="4">
        <v>4.13</v>
      </c>
      <c r="L12" s="4">
        <v>79.7</v>
      </c>
      <c r="M12" s="4">
        <v>71.58</v>
      </c>
      <c r="N12" s="12">
        <v>85.214285714285694</v>
      </c>
      <c r="O12" s="12">
        <v>48.75</v>
      </c>
      <c r="P12" s="12">
        <f t="shared" si="1"/>
        <v>30.95</v>
      </c>
      <c r="Q12" s="4" t="s">
        <v>30</v>
      </c>
    </row>
    <row r="13" spans="1:17" s="2" customFormat="1" ht="75" x14ac:dyDescent="0.15">
      <c r="A13" s="4">
        <v>8</v>
      </c>
      <c r="B13" s="4" t="s">
        <v>41</v>
      </c>
      <c r="C13" s="4" t="s">
        <v>55</v>
      </c>
      <c r="D13" s="4">
        <v>1</v>
      </c>
      <c r="E13" s="4" t="s">
        <v>56</v>
      </c>
      <c r="F13" s="4" t="s">
        <v>57</v>
      </c>
      <c r="G13" s="4" t="s">
        <v>58</v>
      </c>
      <c r="H13" s="4">
        <v>1.06</v>
      </c>
      <c r="I13" s="4">
        <v>1.06</v>
      </c>
      <c r="J13" s="4">
        <f t="shared" ref="J13:J52" si="2">H13+I13</f>
        <v>2.12</v>
      </c>
      <c r="K13" s="4">
        <v>4.7610000000000001</v>
      </c>
      <c r="L13" s="4">
        <v>106.76</v>
      </c>
      <c r="M13" s="4">
        <v>94.08</v>
      </c>
      <c r="N13" s="12">
        <v>88.754716981132106</v>
      </c>
      <c r="O13" s="12">
        <v>66.87</v>
      </c>
      <c r="P13" s="12">
        <f t="shared" ref="P13:P34" si="3">L13-O13</f>
        <v>39.89</v>
      </c>
      <c r="Q13" s="4" t="s">
        <v>30</v>
      </c>
    </row>
    <row r="14" spans="1:17" s="2" customFormat="1" ht="120" x14ac:dyDescent="0.15">
      <c r="A14" s="4">
        <v>9</v>
      </c>
      <c r="B14" s="4" t="s">
        <v>59</v>
      </c>
      <c r="C14" s="4" t="s">
        <v>60</v>
      </c>
      <c r="D14" s="4" t="s">
        <v>61</v>
      </c>
      <c r="E14" s="4" t="s">
        <v>62</v>
      </c>
      <c r="F14" s="4" t="s">
        <v>63</v>
      </c>
      <c r="G14" s="4" t="s">
        <v>64</v>
      </c>
      <c r="H14" s="4">
        <v>6.3419999999999996</v>
      </c>
      <c r="I14" s="4">
        <v>6.3419999999999996</v>
      </c>
      <c r="J14" s="4">
        <f t="shared" si="2"/>
        <v>12.683999999999999</v>
      </c>
      <c r="K14" s="4">
        <v>4.32</v>
      </c>
      <c r="L14" s="4">
        <v>532.30999999999995</v>
      </c>
      <c r="M14" s="4">
        <v>468.25</v>
      </c>
      <c r="N14" s="12">
        <v>73.833175654367693</v>
      </c>
      <c r="O14" s="12">
        <v>377.73</v>
      </c>
      <c r="P14" s="12">
        <f t="shared" si="3"/>
        <v>154.58000000000001</v>
      </c>
      <c r="Q14" s="4" t="s">
        <v>30</v>
      </c>
    </row>
    <row r="15" spans="1:17" s="2" customFormat="1" ht="75" x14ac:dyDescent="0.15">
      <c r="A15" s="4">
        <v>10</v>
      </c>
      <c r="B15" s="4" t="s">
        <v>59</v>
      </c>
      <c r="C15" s="4" t="s">
        <v>65</v>
      </c>
      <c r="D15" s="4" t="s">
        <v>66</v>
      </c>
      <c r="E15" s="4" t="s">
        <v>67</v>
      </c>
      <c r="F15" s="4"/>
      <c r="G15" s="4"/>
      <c r="H15" s="4">
        <v>4.1559999999999997</v>
      </c>
      <c r="I15" s="4">
        <v>4.1559999999999997</v>
      </c>
      <c r="J15" s="4">
        <f t="shared" si="2"/>
        <v>8.3119999999999994</v>
      </c>
      <c r="K15" s="4">
        <v>5.04</v>
      </c>
      <c r="L15" s="4">
        <v>420.25</v>
      </c>
      <c r="M15" s="4">
        <v>375.32</v>
      </c>
      <c r="N15" s="12">
        <v>90.307988450433101</v>
      </c>
      <c r="O15" s="12">
        <v>271.47000000000003</v>
      </c>
      <c r="P15" s="12">
        <f t="shared" si="3"/>
        <v>148.78</v>
      </c>
      <c r="Q15" s="4" t="s">
        <v>30</v>
      </c>
    </row>
    <row r="16" spans="1:17" s="2" customFormat="1" ht="90" x14ac:dyDescent="0.15">
      <c r="A16" s="4">
        <v>11</v>
      </c>
      <c r="B16" s="4" t="s">
        <v>59</v>
      </c>
      <c r="C16" s="4" t="s">
        <v>68</v>
      </c>
      <c r="D16" s="4">
        <v>5</v>
      </c>
      <c r="E16" s="4" t="s">
        <v>69</v>
      </c>
      <c r="F16" s="4" t="s">
        <v>70</v>
      </c>
      <c r="G16" s="4" t="s">
        <v>71</v>
      </c>
      <c r="H16" s="4">
        <v>0.94299999999999995</v>
      </c>
      <c r="I16" s="4">
        <v>0.94299999999999995</v>
      </c>
      <c r="J16" s="4">
        <f t="shared" si="2"/>
        <v>1.8859999999999999</v>
      </c>
      <c r="K16" s="4">
        <v>4.41</v>
      </c>
      <c r="L16" s="4">
        <v>81.489999999999995</v>
      </c>
      <c r="M16" s="4">
        <v>72.569999999999993</v>
      </c>
      <c r="N16" s="12">
        <v>76.956521739130395</v>
      </c>
      <c r="O16" s="12">
        <v>56.84</v>
      </c>
      <c r="P16" s="12">
        <f t="shared" si="3"/>
        <v>24.65</v>
      </c>
      <c r="Q16" s="4" t="s">
        <v>30</v>
      </c>
    </row>
    <row r="17" spans="1:17" s="2" customFormat="1" ht="105" x14ac:dyDescent="0.15">
      <c r="A17" s="4">
        <v>12</v>
      </c>
      <c r="B17" s="4" t="s">
        <v>59</v>
      </c>
      <c r="C17" s="4" t="s">
        <v>72</v>
      </c>
      <c r="D17" s="4" t="s">
        <v>73</v>
      </c>
      <c r="E17" s="4" t="s">
        <v>74</v>
      </c>
      <c r="F17" s="4" t="s">
        <v>75</v>
      </c>
      <c r="G17" s="4" t="s">
        <v>76</v>
      </c>
      <c r="H17" s="4">
        <v>1.5229999999999999</v>
      </c>
      <c r="I17" s="4">
        <v>1.5229999999999999</v>
      </c>
      <c r="J17" s="4">
        <f t="shared" si="2"/>
        <v>3.0459999999999998</v>
      </c>
      <c r="K17" s="4">
        <v>4.4800000000000004</v>
      </c>
      <c r="L17" s="4">
        <v>132.87</v>
      </c>
      <c r="M17" s="4">
        <v>119.1</v>
      </c>
      <c r="N17" s="12">
        <v>78.200919238345406</v>
      </c>
      <c r="O17" s="12">
        <v>92.66</v>
      </c>
      <c r="P17" s="12">
        <f t="shared" si="3"/>
        <v>40.21</v>
      </c>
      <c r="Q17" s="4" t="s">
        <v>30</v>
      </c>
    </row>
    <row r="18" spans="1:17" s="2" customFormat="1" ht="75" x14ac:dyDescent="0.15">
      <c r="A18" s="4">
        <v>13</v>
      </c>
      <c r="B18" s="4" t="s">
        <v>59</v>
      </c>
      <c r="C18" s="4" t="s">
        <v>77</v>
      </c>
      <c r="D18" s="4" t="s">
        <v>78</v>
      </c>
      <c r="E18" s="4" t="s">
        <v>79</v>
      </c>
      <c r="F18" s="4"/>
      <c r="G18" s="4"/>
      <c r="H18" s="4">
        <v>2.2490000000000001</v>
      </c>
      <c r="I18" s="4">
        <v>2.2490000000000001</v>
      </c>
      <c r="J18" s="4">
        <f t="shared" si="2"/>
        <v>4.4980000000000002</v>
      </c>
      <c r="K18" s="4">
        <v>4.99</v>
      </c>
      <c r="L18" s="4">
        <v>220.45</v>
      </c>
      <c r="M18" s="4">
        <v>198.02</v>
      </c>
      <c r="N18" s="12">
        <v>88.048021342818998</v>
      </c>
      <c r="O18" s="12">
        <v>146.01</v>
      </c>
      <c r="P18" s="12">
        <f t="shared" si="3"/>
        <v>74.44</v>
      </c>
      <c r="Q18" s="4" t="s">
        <v>30</v>
      </c>
    </row>
    <row r="19" spans="1:17" s="2" customFormat="1" ht="60" x14ac:dyDescent="0.15">
      <c r="A19" s="4">
        <v>14</v>
      </c>
      <c r="B19" s="4" t="s">
        <v>59</v>
      </c>
      <c r="C19" s="4" t="s">
        <v>80</v>
      </c>
      <c r="D19" s="4" t="s">
        <v>81</v>
      </c>
      <c r="E19" s="4" t="s">
        <v>82</v>
      </c>
      <c r="F19" s="4"/>
      <c r="G19" s="4"/>
      <c r="H19" s="4">
        <v>4.4729999999999999</v>
      </c>
      <c r="I19" s="4">
        <v>4.4729999999999999</v>
      </c>
      <c r="J19" s="4">
        <f t="shared" si="2"/>
        <v>8.9459999999999997</v>
      </c>
      <c r="K19" s="4">
        <v>4.66</v>
      </c>
      <c r="L19" s="4">
        <v>443.28</v>
      </c>
      <c r="M19" s="4">
        <v>397.98</v>
      </c>
      <c r="N19" s="12">
        <v>88.973843058350099</v>
      </c>
      <c r="O19" s="12">
        <v>278.58</v>
      </c>
      <c r="P19" s="12">
        <f t="shared" si="3"/>
        <v>164.7</v>
      </c>
      <c r="Q19" s="4" t="s">
        <v>30</v>
      </c>
    </row>
    <row r="20" spans="1:17" s="2" customFormat="1" ht="90" x14ac:dyDescent="0.15">
      <c r="A20" s="4">
        <v>15</v>
      </c>
      <c r="B20" s="4" t="s">
        <v>59</v>
      </c>
      <c r="C20" s="4" t="s">
        <v>83</v>
      </c>
      <c r="D20" s="4" t="s">
        <v>84</v>
      </c>
      <c r="E20" s="4" t="s">
        <v>85</v>
      </c>
      <c r="F20" s="4"/>
      <c r="G20" s="4"/>
      <c r="H20" s="4">
        <v>2.3540000000000001</v>
      </c>
      <c r="I20" s="4">
        <v>2.3540000000000001</v>
      </c>
      <c r="J20" s="4">
        <f t="shared" si="2"/>
        <v>4.7080000000000002</v>
      </c>
      <c r="K20" s="4">
        <v>4.55</v>
      </c>
      <c r="L20" s="4">
        <v>209.18</v>
      </c>
      <c r="M20" s="4">
        <v>187.59</v>
      </c>
      <c r="N20" s="12">
        <v>79.689889549702599</v>
      </c>
      <c r="O20" s="12">
        <v>144.54</v>
      </c>
      <c r="P20" s="12">
        <f t="shared" si="3"/>
        <v>64.64</v>
      </c>
      <c r="Q20" s="4" t="s">
        <v>30</v>
      </c>
    </row>
    <row r="21" spans="1:17" s="2" customFormat="1" ht="60" x14ac:dyDescent="0.15">
      <c r="A21" s="4">
        <v>16</v>
      </c>
      <c r="B21" s="4" t="s">
        <v>59</v>
      </c>
      <c r="C21" s="4" t="s">
        <v>86</v>
      </c>
      <c r="D21" s="4" t="s">
        <v>87</v>
      </c>
      <c r="E21" s="4" t="s">
        <v>88</v>
      </c>
      <c r="F21" s="4"/>
      <c r="G21" s="4"/>
      <c r="H21" s="4">
        <v>4.8890000000000002</v>
      </c>
      <c r="I21" s="4">
        <v>4.8890000000000002</v>
      </c>
      <c r="J21" s="4">
        <f t="shared" si="2"/>
        <v>9.7780000000000005</v>
      </c>
      <c r="K21" s="4">
        <v>4.92</v>
      </c>
      <c r="L21" s="4">
        <v>442.98</v>
      </c>
      <c r="M21" s="4">
        <v>396.51</v>
      </c>
      <c r="N21" s="12">
        <v>81.102474943751304</v>
      </c>
      <c r="O21" s="12">
        <v>314.66000000000003</v>
      </c>
      <c r="P21" s="12">
        <f t="shared" si="3"/>
        <v>128.32</v>
      </c>
      <c r="Q21" s="4" t="s">
        <v>30</v>
      </c>
    </row>
    <row r="22" spans="1:17" s="2" customFormat="1" ht="90" x14ac:dyDescent="0.15">
      <c r="A22" s="4">
        <v>17</v>
      </c>
      <c r="B22" s="4" t="s">
        <v>59</v>
      </c>
      <c r="C22" s="4" t="s">
        <v>89</v>
      </c>
      <c r="D22" s="4" t="s">
        <v>90</v>
      </c>
      <c r="E22" s="4" t="s">
        <v>91</v>
      </c>
      <c r="F22" s="4" t="s">
        <v>92</v>
      </c>
      <c r="G22" s="4" t="s">
        <v>93</v>
      </c>
      <c r="H22" s="4">
        <v>0.67300000000000004</v>
      </c>
      <c r="I22" s="4">
        <v>0.67300000000000004</v>
      </c>
      <c r="J22" s="4">
        <f t="shared" si="2"/>
        <v>1.3460000000000001</v>
      </c>
      <c r="K22" s="4">
        <v>4.9119999999999999</v>
      </c>
      <c r="L22" s="4">
        <v>64.290000000000006</v>
      </c>
      <c r="M22" s="4">
        <v>56.4</v>
      </c>
      <c r="N22" s="12">
        <v>83.803863298662705</v>
      </c>
      <c r="O22" s="12">
        <v>43.27</v>
      </c>
      <c r="P22" s="12">
        <f t="shared" si="3"/>
        <v>21.02</v>
      </c>
      <c r="Q22" s="4" t="s">
        <v>30</v>
      </c>
    </row>
    <row r="23" spans="1:17" s="2" customFormat="1" ht="120" x14ac:dyDescent="0.15">
      <c r="A23" s="4">
        <v>18</v>
      </c>
      <c r="B23" s="4" t="s">
        <v>59</v>
      </c>
      <c r="C23" s="4" t="s">
        <v>94</v>
      </c>
      <c r="D23" s="4" t="s">
        <v>95</v>
      </c>
      <c r="E23" s="4" t="s">
        <v>96</v>
      </c>
      <c r="F23" s="4" t="s">
        <v>97</v>
      </c>
      <c r="G23" s="4" t="s">
        <v>98</v>
      </c>
      <c r="H23" s="4">
        <v>4.1879999999999997</v>
      </c>
      <c r="I23" s="4">
        <v>4.1879999999999997</v>
      </c>
      <c r="J23" s="4">
        <f t="shared" si="2"/>
        <v>8.3759999999999994</v>
      </c>
      <c r="K23" s="4">
        <v>4.9050000000000002</v>
      </c>
      <c r="L23" s="4">
        <v>397.03</v>
      </c>
      <c r="M23" s="4">
        <v>349.52</v>
      </c>
      <c r="N23" s="12">
        <v>83.457497612225396</v>
      </c>
      <c r="O23" s="12">
        <v>269.04000000000002</v>
      </c>
      <c r="P23" s="12">
        <f t="shared" si="3"/>
        <v>127.99</v>
      </c>
      <c r="Q23" s="4" t="s">
        <v>30</v>
      </c>
    </row>
    <row r="24" spans="1:17" s="2" customFormat="1" ht="75" x14ac:dyDescent="0.15">
      <c r="A24" s="4">
        <v>19</v>
      </c>
      <c r="B24" s="4" t="s">
        <v>59</v>
      </c>
      <c r="C24" s="4" t="s">
        <v>99</v>
      </c>
      <c r="D24" s="4" t="s">
        <v>100</v>
      </c>
      <c r="E24" s="4" t="s">
        <v>101</v>
      </c>
      <c r="F24" s="4" t="s">
        <v>102</v>
      </c>
      <c r="G24" s="4" t="s">
        <v>103</v>
      </c>
      <c r="H24" s="4">
        <v>0.46500000000000002</v>
      </c>
      <c r="I24" s="4">
        <v>0.46500000000000002</v>
      </c>
      <c r="J24" s="4">
        <f t="shared" si="2"/>
        <v>0.93</v>
      </c>
      <c r="K24" s="4">
        <v>4.4459999999999997</v>
      </c>
      <c r="L24" s="4">
        <v>45.67</v>
      </c>
      <c r="M24" s="4">
        <v>40.07</v>
      </c>
      <c r="N24" s="12">
        <v>86.172043010752702</v>
      </c>
      <c r="O24" s="12">
        <v>28.16</v>
      </c>
      <c r="P24" s="12">
        <f t="shared" si="3"/>
        <v>17.510000000000002</v>
      </c>
      <c r="Q24" s="4" t="s">
        <v>30</v>
      </c>
    </row>
    <row r="25" spans="1:17" s="2" customFormat="1" ht="75" x14ac:dyDescent="0.15">
      <c r="A25" s="4">
        <v>20</v>
      </c>
      <c r="B25" s="4" t="s">
        <v>59</v>
      </c>
      <c r="C25" s="4" t="s">
        <v>104</v>
      </c>
      <c r="D25" s="4">
        <v>5</v>
      </c>
      <c r="E25" s="4" t="s">
        <v>105</v>
      </c>
      <c r="F25" s="4" t="s">
        <v>106</v>
      </c>
      <c r="G25" s="4" t="s">
        <v>107</v>
      </c>
      <c r="H25" s="4">
        <v>0.505</v>
      </c>
      <c r="I25" s="4">
        <v>0.505</v>
      </c>
      <c r="J25" s="4">
        <f t="shared" si="2"/>
        <v>1.01</v>
      </c>
      <c r="K25" s="4">
        <v>5.36</v>
      </c>
      <c r="L25" s="4">
        <v>75.3</v>
      </c>
      <c r="M25" s="4">
        <v>67.959999999999994</v>
      </c>
      <c r="N25" s="12">
        <v>134.57</v>
      </c>
      <c r="O25" s="12">
        <v>34.28</v>
      </c>
      <c r="P25" s="12">
        <f t="shared" si="3"/>
        <v>41.02</v>
      </c>
      <c r="Q25" s="4" t="s">
        <v>30</v>
      </c>
    </row>
    <row r="26" spans="1:17" s="2" customFormat="1" ht="150" x14ac:dyDescent="0.15">
      <c r="A26" s="4">
        <v>21</v>
      </c>
      <c r="B26" s="4" t="s">
        <v>108</v>
      </c>
      <c r="C26" s="4" t="s">
        <v>109</v>
      </c>
      <c r="D26" s="4" t="s">
        <v>110</v>
      </c>
      <c r="E26" s="4" t="s">
        <v>111</v>
      </c>
      <c r="F26" s="4" t="s">
        <v>112</v>
      </c>
      <c r="G26" s="4" t="s">
        <v>113</v>
      </c>
      <c r="H26" s="4">
        <v>4.367</v>
      </c>
      <c r="I26" s="4">
        <v>4.367</v>
      </c>
      <c r="J26" s="4">
        <f t="shared" si="2"/>
        <v>8.734</v>
      </c>
      <c r="K26" s="4">
        <v>4.57</v>
      </c>
      <c r="L26" s="4">
        <v>415.24</v>
      </c>
      <c r="M26" s="4">
        <v>365.81</v>
      </c>
      <c r="N26" s="12">
        <v>83.766888023815</v>
      </c>
      <c r="O26" s="12">
        <v>268.83</v>
      </c>
      <c r="P26" s="12">
        <f t="shared" si="3"/>
        <v>146.41</v>
      </c>
      <c r="Q26" s="4" t="s">
        <v>30</v>
      </c>
    </row>
    <row r="27" spans="1:17" s="2" customFormat="1" ht="60" x14ac:dyDescent="0.15">
      <c r="A27" s="4">
        <v>22</v>
      </c>
      <c r="B27" s="4" t="s">
        <v>108</v>
      </c>
      <c r="C27" s="4" t="s">
        <v>114</v>
      </c>
      <c r="D27" s="4">
        <v>9</v>
      </c>
      <c r="E27" s="4" t="s">
        <v>115</v>
      </c>
      <c r="F27" s="4"/>
      <c r="G27" s="4"/>
      <c r="H27" s="4">
        <v>1.3260000000000001</v>
      </c>
      <c r="I27" s="4">
        <v>1.3260000000000001</v>
      </c>
      <c r="J27" s="4">
        <f t="shared" si="2"/>
        <v>2.6520000000000001</v>
      </c>
      <c r="K27" s="4">
        <v>4.5</v>
      </c>
      <c r="L27" s="4">
        <v>100.94</v>
      </c>
      <c r="M27" s="4">
        <v>89.93</v>
      </c>
      <c r="N27" s="12">
        <v>67.820512820512803</v>
      </c>
      <c r="O27" s="12">
        <v>80.89</v>
      </c>
      <c r="P27" s="12">
        <f t="shared" si="3"/>
        <v>20.05</v>
      </c>
      <c r="Q27" s="4" t="s">
        <v>30</v>
      </c>
    </row>
    <row r="28" spans="1:17" s="2" customFormat="1" ht="60" x14ac:dyDescent="0.15">
      <c r="A28" s="4">
        <v>23</v>
      </c>
      <c r="B28" s="4" t="s">
        <v>108</v>
      </c>
      <c r="C28" s="4" t="s">
        <v>116</v>
      </c>
      <c r="D28" s="4" t="s">
        <v>117</v>
      </c>
      <c r="E28" s="4" t="s">
        <v>118</v>
      </c>
      <c r="F28" s="4"/>
      <c r="G28" s="4"/>
      <c r="H28" s="4">
        <v>0.98599999999999999</v>
      </c>
      <c r="I28" s="4">
        <v>0.98599999999999999</v>
      </c>
      <c r="J28" s="4">
        <f t="shared" si="2"/>
        <v>1.972</v>
      </c>
      <c r="K28" s="4">
        <v>4.42</v>
      </c>
      <c r="L28" s="4">
        <v>92.15</v>
      </c>
      <c r="M28" s="4">
        <v>82.44</v>
      </c>
      <c r="N28" s="12">
        <v>83.6105476673428</v>
      </c>
      <c r="O28" s="12">
        <v>59.51</v>
      </c>
      <c r="P28" s="12">
        <f t="shared" si="3"/>
        <v>32.64</v>
      </c>
      <c r="Q28" s="4" t="s">
        <v>30</v>
      </c>
    </row>
    <row r="29" spans="1:17" s="2" customFormat="1" ht="75" x14ac:dyDescent="0.15">
      <c r="A29" s="4">
        <v>24</v>
      </c>
      <c r="B29" s="4" t="s">
        <v>108</v>
      </c>
      <c r="C29" s="4" t="s">
        <v>119</v>
      </c>
      <c r="D29" s="4" t="s">
        <v>120</v>
      </c>
      <c r="E29" s="4" t="s">
        <v>121</v>
      </c>
      <c r="F29" s="4"/>
      <c r="G29" s="4"/>
      <c r="H29" s="4">
        <v>2.1949999999999998</v>
      </c>
      <c r="I29" s="4">
        <v>2.1949999999999998</v>
      </c>
      <c r="J29" s="4">
        <f t="shared" si="2"/>
        <v>4.3899999999999997</v>
      </c>
      <c r="K29" s="4">
        <v>4.6900000000000004</v>
      </c>
      <c r="L29" s="4">
        <v>207.93</v>
      </c>
      <c r="M29" s="4">
        <v>186.05</v>
      </c>
      <c r="N29" s="12">
        <v>84.760820045558106</v>
      </c>
      <c r="O29" s="12">
        <v>137.22999999999999</v>
      </c>
      <c r="P29" s="12">
        <f t="shared" si="3"/>
        <v>70.7</v>
      </c>
      <c r="Q29" s="4" t="s">
        <v>30</v>
      </c>
    </row>
    <row r="30" spans="1:17" s="2" customFormat="1" ht="90" x14ac:dyDescent="0.15">
      <c r="A30" s="4">
        <v>25</v>
      </c>
      <c r="B30" s="4" t="s">
        <v>122</v>
      </c>
      <c r="C30" s="4" t="s">
        <v>123</v>
      </c>
      <c r="D30" s="4" t="s">
        <v>124</v>
      </c>
      <c r="E30" s="4" t="s">
        <v>125</v>
      </c>
      <c r="F30" s="4" t="s">
        <v>126</v>
      </c>
      <c r="G30" s="4" t="s">
        <v>127</v>
      </c>
      <c r="H30" s="4">
        <v>2.6469999999999998</v>
      </c>
      <c r="I30" s="4">
        <v>2.6469999999999998</v>
      </c>
      <c r="J30" s="4">
        <f t="shared" si="2"/>
        <v>5.2939999999999996</v>
      </c>
      <c r="K30" s="4">
        <v>5.26</v>
      </c>
      <c r="L30" s="4">
        <v>266.58999999999997</v>
      </c>
      <c r="M30" s="4">
        <v>234.95</v>
      </c>
      <c r="N30" s="12">
        <v>88.760861352474507</v>
      </c>
      <c r="O30" s="12">
        <v>177.56</v>
      </c>
      <c r="P30" s="12">
        <f t="shared" si="3"/>
        <v>89.03</v>
      </c>
      <c r="Q30" s="4" t="s">
        <v>30</v>
      </c>
    </row>
    <row r="31" spans="1:17" s="2" customFormat="1" ht="75" x14ac:dyDescent="0.15">
      <c r="A31" s="4">
        <v>26</v>
      </c>
      <c r="B31" s="4" t="s">
        <v>128</v>
      </c>
      <c r="C31" s="4" t="s">
        <v>129</v>
      </c>
      <c r="D31" s="4">
        <v>11</v>
      </c>
      <c r="E31" s="4" t="s">
        <v>130</v>
      </c>
      <c r="F31" s="4" t="s">
        <v>131</v>
      </c>
      <c r="G31" s="4" t="s">
        <v>132</v>
      </c>
      <c r="H31" s="4">
        <v>1.49</v>
      </c>
      <c r="I31" s="4">
        <v>1.49</v>
      </c>
      <c r="J31" s="4">
        <f t="shared" si="2"/>
        <v>2.98</v>
      </c>
      <c r="K31" s="4">
        <v>5.04</v>
      </c>
      <c r="L31" s="4">
        <v>146.30000000000001</v>
      </c>
      <c r="M31" s="4">
        <v>129.07</v>
      </c>
      <c r="N31" s="12">
        <v>86.624161073825505</v>
      </c>
      <c r="O31" s="12">
        <v>97.33</v>
      </c>
      <c r="P31" s="12">
        <f t="shared" si="3"/>
        <v>48.97</v>
      </c>
      <c r="Q31" s="4" t="s">
        <v>30</v>
      </c>
    </row>
    <row r="32" spans="1:17" s="2" customFormat="1" ht="75" x14ac:dyDescent="0.15">
      <c r="A32" s="4">
        <v>27</v>
      </c>
      <c r="B32" s="4" t="s">
        <v>128</v>
      </c>
      <c r="C32" s="4" t="s">
        <v>133</v>
      </c>
      <c r="D32" s="4" t="s">
        <v>134</v>
      </c>
      <c r="E32" s="4" t="s">
        <v>135</v>
      </c>
      <c r="F32" s="4"/>
      <c r="G32" s="4"/>
      <c r="H32" s="4">
        <v>2.3319999999999999</v>
      </c>
      <c r="I32" s="4">
        <v>2.3319999999999999</v>
      </c>
      <c r="J32" s="4">
        <f t="shared" si="2"/>
        <v>4.6639999999999997</v>
      </c>
      <c r="K32" s="4">
        <v>4.78</v>
      </c>
      <c r="L32" s="4">
        <v>237.94</v>
      </c>
      <c r="M32" s="4">
        <v>213.65</v>
      </c>
      <c r="N32" s="12">
        <v>91.616638078902199</v>
      </c>
      <c r="O32" s="12">
        <v>147.47999999999999</v>
      </c>
      <c r="P32" s="12">
        <f t="shared" si="3"/>
        <v>90.46</v>
      </c>
      <c r="Q32" s="4" t="s">
        <v>30</v>
      </c>
    </row>
    <row r="33" spans="1:17" s="2" customFormat="1" ht="75" x14ac:dyDescent="0.15">
      <c r="A33" s="4">
        <v>28</v>
      </c>
      <c r="B33" s="4" t="s">
        <v>128</v>
      </c>
      <c r="C33" s="4" t="s">
        <v>136</v>
      </c>
      <c r="D33" s="4">
        <v>3</v>
      </c>
      <c r="E33" s="4" t="s">
        <v>137</v>
      </c>
      <c r="F33" s="4" t="s">
        <v>138</v>
      </c>
      <c r="G33" s="4" t="s">
        <v>139</v>
      </c>
      <c r="H33" s="4">
        <v>1.716</v>
      </c>
      <c r="I33" s="4">
        <v>1.716</v>
      </c>
      <c r="J33" s="4">
        <f t="shared" si="2"/>
        <v>3.4319999999999999</v>
      </c>
      <c r="K33" s="4">
        <v>4.5199999999999996</v>
      </c>
      <c r="L33" s="4">
        <v>170.38</v>
      </c>
      <c r="M33" s="4">
        <v>152.91999999999999</v>
      </c>
      <c r="N33" s="12">
        <v>89.114219114219097</v>
      </c>
      <c r="O33" s="12">
        <v>104.95</v>
      </c>
      <c r="P33" s="12">
        <f t="shared" si="3"/>
        <v>65.430000000000007</v>
      </c>
      <c r="Q33" s="4" t="s">
        <v>30</v>
      </c>
    </row>
    <row r="34" spans="1:17" s="2" customFormat="1" ht="120" x14ac:dyDescent="0.15">
      <c r="A34" s="4">
        <v>29</v>
      </c>
      <c r="B34" s="4" t="s">
        <v>128</v>
      </c>
      <c r="C34" s="4" t="s">
        <v>140</v>
      </c>
      <c r="D34" s="4" t="s">
        <v>73</v>
      </c>
      <c r="E34" s="4" t="s">
        <v>141</v>
      </c>
      <c r="F34" s="4" t="s">
        <v>142</v>
      </c>
      <c r="G34" s="4" t="s">
        <v>143</v>
      </c>
      <c r="H34" s="4">
        <v>1.385</v>
      </c>
      <c r="I34" s="4">
        <v>1.385</v>
      </c>
      <c r="J34" s="4">
        <f t="shared" si="2"/>
        <v>2.77</v>
      </c>
      <c r="K34" s="4">
        <v>4.6020000000000003</v>
      </c>
      <c r="L34" s="4">
        <v>122.44</v>
      </c>
      <c r="M34" s="4">
        <v>107.46</v>
      </c>
      <c r="N34" s="12">
        <v>77.588447653429597</v>
      </c>
      <c r="O34" s="12">
        <v>85.62</v>
      </c>
      <c r="P34" s="12">
        <f t="shared" si="3"/>
        <v>36.82</v>
      </c>
      <c r="Q34" s="4" t="s">
        <v>30</v>
      </c>
    </row>
    <row r="35" spans="1:17" s="2" customFormat="1" ht="75" x14ac:dyDescent="0.15">
      <c r="A35" s="4">
        <v>30</v>
      </c>
      <c r="B35" s="4" t="s">
        <v>144</v>
      </c>
      <c r="C35" s="4" t="s">
        <v>145</v>
      </c>
      <c r="D35" s="4">
        <v>6</v>
      </c>
      <c r="E35" s="4" t="s">
        <v>146</v>
      </c>
      <c r="F35" s="4" t="s">
        <v>147</v>
      </c>
      <c r="G35" s="4" t="s">
        <v>148</v>
      </c>
      <c r="H35" s="4">
        <v>1.3580000000000001</v>
      </c>
      <c r="I35" s="4">
        <v>1.3580000000000001</v>
      </c>
      <c r="J35" s="4">
        <f t="shared" si="2"/>
        <v>2.7160000000000002</v>
      </c>
      <c r="K35" s="4">
        <v>4.72</v>
      </c>
      <c r="L35" s="4">
        <v>131.76</v>
      </c>
      <c r="M35" s="4">
        <v>116.12</v>
      </c>
      <c r="N35" s="12">
        <v>85.5081001472754</v>
      </c>
      <c r="O35" s="12">
        <v>85.23</v>
      </c>
      <c r="P35" s="12">
        <f t="shared" ref="P35:P52" si="4">L35-O35</f>
        <v>46.53</v>
      </c>
      <c r="Q35" s="4" t="s">
        <v>30</v>
      </c>
    </row>
    <row r="36" spans="1:17" s="2" customFormat="1" ht="75" x14ac:dyDescent="0.15">
      <c r="A36" s="4">
        <v>31</v>
      </c>
      <c r="B36" s="4" t="s">
        <v>149</v>
      </c>
      <c r="C36" s="4" t="s">
        <v>150</v>
      </c>
      <c r="D36" s="4">
        <v>10</v>
      </c>
      <c r="E36" s="4" t="s">
        <v>151</v>
      </c>
      <c r="F36" s="4" t="s">
        <v>152</v>
      </c>
      <c r="G36" s="4" t="s">
        <v>153</v>
      </c>
      <c r="H36" s="4">
        <v>1.5860000000000001</v>
      </c>
      <c r="I36" s="4">
        <v>1.5860000000000001</v>
      </c>
      <c r="J36" s="4">
        <f t="shared" si="2"/>
        <v>3.1720000000000002</v>
      </c>
      <c r="K36" s="4">
        <v>5.65</v>
      </c>
      <c r="L36" s="4">
        <v>145.13999999999999</v>
      </c>
      <c r="M36" s="4">
        <v>127.8</v>
      </c>
      <c r="N36" s="12">
        <v>80.580075662042901</v>
      </c>
      <c r="O36" s="12">
        <v>111.34</v>
      </c>
      <c r="P36" s="12">
        <f t="shared" si="4"/>
        <v>33.799999999999997</v>
      </c>
      <c r="Q36" s="4" t="s">
        <v>30</v>
      </c>
    </row>
    <row r="37" spans="1:17" s="2" customFormat="1" ht="75" x14ac:dyDescent="0.15">
      <c r="A37" s="4">
        <v>32</v>
      </c>
      <c r="B37" s="4" t="s">
        <v>149</v>
      </c>
      <c r="C37" s="4" t="s">
        <v>154</v>
      </c>
      <c r="D37" s="4">
        <v>5</v>
      </c>
      <c r="E37" s="4" t="s">
        <v>155</v>
      </c>
      <c r="F37" s="4" t="s">
        <v>156</v>
      </c>
      <c r="G37" s="4" t="s">
        <v>157</v>
      </c>
      <c r="H37" s="4">
        <v>1.2609999999999999</v>
      </c>
      <c r="I37" s="4">
        <v>1.2609999999999999</v>
      </c>
      <c r="J37" s="4">
        <f t="shared" si="2"/>
        <v>2.5219999999999998</v>
      </c>
      <c r="K37" s="4">
        <v>4.6500000000000004</v>
      </c>
      <c r="L37" s="4">
        <v>120.56</v>
      </c>
      <c r="M37" s="4">
        <v>106.24</v>
      </c>
      <c r="N37" s="12">
        <v>84.250594766058697</v>
      </c>
      <c r="O37" s="12">
        <v>78.430000000000007</v>
      </c>
      <c r="P37" s="12">
        <f t="shared" si="4"/>
        <v>42.13</v>
      </c>
      <c r="Q37" s="4" t="s">
        <v>30</v>
      </c>
    </row>
    <row r="38" spans="1:17" s="2" customFormat="1" ht="75" x14ac:dyDescent="0.15">
      <c r="A38" s="4">
        <v>33</v>
      </c>
      <c r="B38" s="4" t="s">
        <v>149</v>
      </c>
      <c r="C38" s="4" t="s">
        <v>158</v>
      </c>
      <c r="D38" s="4">
        <v>5</v>
      </c>
      <c r="E38" s="4" t="s">
        <v>159</v>
      </c>
      <c r="F38" s="4" t="s">
        <v>160</v>
      </c>
      <c r="G38" s="4" t="s">
        <v>161</v>
      </c>
      <c r="H38" s="4">
        <v>1.6579999999999999</v>
      </c>
      <c r="I38" s="4">
        <v>1.6579999999999999</v>
      </c>
      <c r="J38" s="4">
        <f t="shared" si="2"/>
        <v>3.3159999999999998</v>
      </c>
      <c r="K38" s="4">
        <v>4.9560000000000004</v>
      </c>
      <c r="L38" s="4">
        <v>178.49</v>
      </c>
      <c r="M38" s="4">
        <v>156.68</v>
      </c>
      <c r="N38" s="12">
        <v>94.499396863691203</v>
      </c>
      <c r="O38" s="12">
        <v>107.19</v>
      </c>
      <c r="P38" s="12">
        <f t="shared" si="4"/>
        <v>71.3</v>
      </c>
      <c r="Q38" s="4" t="s">
        <v>30</v>
      </c>
    </row>
    <row r="39" spans="1:17" s="2" customFormat="1" ht="120" x14ac:dyDescent="0.15">
      <c r="A39" s="4">
        <v>34</v>
      </c>
      <c r="B39" s="4" t="s">
        <v>149</v>
      </c>
      <c r="C39" s="4" t="s">
        <v>162</v>
      </c>
      <c r="D39" s="4" t="s">
        <v>163</v>
      </c>
      <c r="E39" s="4" t="s">
        <v>164</v>
      </c>
      <c r="F39" s="4" t="s">
        <v>165</v>
      </c>
      <c r="G39" s="4" t="s">
        <v>166</v>
      </c>
      <c r="H39" s="4">
        <v>2.5350000000000001</v>
      </c>
      <c r="I39" s="4">
        <v>2.5350000000000001</v>
      </c>
      <c r="J39" s="4">
        <f t="shared" si="2"/>
        <v>5.07</v>
      </c>
      <c r="K39" s="4">
        <v>5.12</v>
      </c>
      <c r="L39" s="4">
        <v>253.71</v>
      </c>
      <c r="M39" s="4">
        <v>223</v>
      </c>
      <c r="N39" s="12">
        <v>87.968441814595593</v>
      </c>
      <c r="O39" s="12">
        <v>167.21</v>
      </c>
      <c r="P39" s="12">
        <f t="shared" si="4"/>
        <v>86.5</v>
      </c>
      <c r="Q39" s="4" t="s">
        <v>30</v>
      </c>
    </row>
    <row r="40" spans="1:17" s="2" customFormat="1" ht="165" x14ac:dyDescent="0.15">
      <c r="A40" s="4">
        <v>35</v>
      </c>
      <c r="B40" s="4" t="s">
        <v>167</v>
      </c>
      <c r="C40" s="4" t="s">
        <v>168</v>
      </c>
      <c r="D40" s="4" t="s">
        <v>169</v>
      </c>
      <c r="E40" s="4" t="s">
        <v>170</v>
      </c>
      <c r="F40" s="4" t="s">
        <v>171</v>
      </c>
      <c r="G40" s="4" t="s">
        <v>172</v>
      </c>
      <c r="H40" s="4">
        <v>3.7229999999999999</v>
      </c>
      <c r="I40" s="4">
        <v>3.7229999999999999</v>
      </c>
      <c r="J40" s="4">
        <f t="shared" si="2"/>
        <v>7.4459999999999997</v>
      </c>
      <c r="K40" s="4">
        <v>5.39</v>
      </c>
      <c r="L40" s="4">
        <v>384.47</v>
      </c>
      <c r="M40" s="4">
        <v>339</v>
      </c>
      <c r="N40" s="12">
        <v>91.0556003223207</v>
      </c>
      <c r="O40" s="12">
        <v>253.61</v>
      </c>
      <c r="P40" s="12">
        <f t="shared" si="4"/>
        <v>130.86000000000001</v>
      </c>
      <c r="Q40" s="4" t="s">
        <v>30</v>
      </c>
    </row>
    <row r="41" spans="1:17" s="2" customFormat="1" ht="75" x14ac:dyDescent="0.15">
      <c r="A41" s="4">
        <v>36</v>
      </c>
      <c r="B41" s="4" t="s">
        <v>173</v>
      </c>
      <c r="C41" s="4" t="s">
        <v>174</v>
      </c>
      <c r="D41" s="4">
        <v>13</v>
      </c>
      <c r="E41" s="4" t="s">
        <v>175</v>
      </c>
      <c r="F41" s="4" t="s">
        <v>176</v>
      </c>
      <c r="G41" s="4" t="s">
        <v>177</v>
      </c>
      <c r="H41" s="4">
        <v>1.03</v>
      </c>
      <c r="I41" s="4">
        <v>1.03</v>
      </c>
      <c r="J41" s="4">
        <f t="shared" si="2"/>
        <v>2.06</v>
      </c>
      <c r="K41" s="4">
        <v>4.68</v>
      </c>
      <c r="L41" s="4">
        <v>108</v>
      </c>
      <c r="M41" s="4">
        <v>95.27</v>
      </c>
      <c r="N41" s="12">
        <v>92.5</v>
      </c>
      <c r="O41" s="12">
        <v>64.31</v>
      </c>
      <c r="P41" s="12">
        <f t="shared" si="4"/>
        <v>43.69</v>
      </c>
      <c r="Q41" s="4" t="s">
        <v>30</v>
      </c>
    </row>
    <row r="42" spans="1:17" s="2" customFormat="1" ht="165" x14ac:dyDescent="0.15">
      <c r="A42" s="4">
        <v>37</v>
      </c>
      <c r="B42" s="4" t="s">
        <v>173</v>
      </c>
      <c r="C42" s="4" t="s">
        <v>178</v>
      </c>
      <c r="D42" s="4" t="s">
        <v>179</v>
      </c>
      <c r="E42" s="4" t="s">
        <v>180</v>
      </c>
      <c r="F42" s="4" t="s">
        <v>181</v>
      </c>
      <c r="G42" s="4" t="s">
        <v>182</v>
      </c>
      <c r="H42" s="4">
        <v>3.5710000000000002</v>
      </c>
      <c r="I42" s="4">
        <v>3.5710000000000002</v>
      </c>
      <c r="J42" s="4">
        <f t="shared" si="2"/>
        <v>7.1420000000000003</v>
      </c>
      <c r="K42" s="4">
        <v>4.83</v>
      </c>
      <c r="L42" s="4">
        <v>347</v>
      </c>
      <c r="M42" s="4">
        <v>311.11</v>
      </c>
      <c r="N42" s="12">
        <v>87.121254550546098</v>
      </c>
      <c r="O42" s="12">
        <v>227.26</v>
      </c>
      <c r="P42" s="12">
        <f t="shared" si="4"/>
        <v>119.74</v>
      </c>
      <c r="Q42" s="4" t="s">
        <v>30</v>
      </c>
    </row>
    <row r="43" spans="1:17" s="2" customFormat="1" ht="90" x14ac:dyDescent="0.15">
      <c r="A43" s="4">
        <v>38</v>
      </c>
      <c r="B43" s="4" t="s">
        <v>173</v>
      </c>
      <c r="C43" s="4" t="s">
        <v>183</v>
      </c>
      <c r="D43" s="4" t="s">
        <v>184</v>
      </c>
      <c r="E43" s="4" t="s">
        <v>185</v>
      </c>
      <c r="F43" s="4" t="s">
        <v>186</v>
      </c>
      <c r="G43" s="4" t="s">
        <v>187</v>
      </c>
      <c r="H43" s="4">
        <v>1.893</v>
      </c>
      <c r="I43" s="4">
        <v>1.893</v>
      </c>
      <c r="J43" s="4">
        <f t="shared" si="2"/>
        <v>3.786</v>
      </c>
      <c r="K43" s="4">
        <v>4.47</v>
      </c>
      <c r="L43" s="4">
        <v>174.34</v>
      </c>
      <c r="M43" s="4">
        <v>156.21</v>
      </c>
      <c r="N43" s="12">
        <v>82.52</v>
      </c>
      <c r="O43" s="12">
        <v>115.02</v>
      </c>
      <c r="P43" s="12">
        <f t="shared" si="4"/>
        <v>59.32</v>
      </c>
      <c r="Q43" s="4" t="s">
        <v>30</v>
      </c>
    </row>
    <row r="44" spans="1:17" s="2" customFormat="1" ht="105" x14ac:dyDescent="0.15">
      <c r="A44" s="4">
        <v>39</v>
      </c>
      <c r="B44" s="4" t="s">
        <v>173</v>
      </c>
      <c r="C44" s="4" t="s">
        <v>188</v>
      </c>
      <c r="D44" s="4" t="s">
        <v>189</v>
      </c>
      <c r="E44" s="4" t="s">
        <v>190</v>
      </c>
      <c r="F44" s="4" t="s">
        <v>191</v>
      </c>
      <c r="G44" s="4" t="s">
        <v>192</v>
      </c>
      <c r="H44" s="4">
        <v>1.9490000000000001</v>
      </c>
      <c r="I44" s="4">
        <v>1.9490000000000001</v>
      </c>
      <c r="J44" s="4">
        <f t="shared" si="2"/>
        <v>3.8980000000000001</v>
      </c>
      <c r="K44" s="4">
        <v>4.26</v>
      </c>
      <c r="L44" s="4">
        <v>171.08</v>
      </c>
      <c r="M44" s="4">
        <v>153.12</v>
      </c>
      <c r="N44" s="12">
        <v>78.563365828630097</v>
      </c>
      <c r="O44" s="12">
        <v>115.15</v>
      </c>
      <c r="P44" s="12">
        <f t="shared" si="4"/>
        <v>55.93</v>
      </c>
      <c r="Q44" s="4" t="s">
        <v>30</v>
      </c>
    </row>
    <row r="45" spans="1:17" s="2" customFormat="1" ht="120" x14ac:dyDescent="0.15">
      <c r="A45" s="4">
        <v>40</v>
      </c>
      <c r="B45" s="4" t="s">
        <v>173</v>
      </c>
      <c r="C45" s="4" t="s">
        <v>193</v>
      </c>
      <c r="D45" s="4" t="s">
        <v>194</v>
      </c>
      <c r="E45" s="4" t="s">
        <v>195</v>
      </c>
      <c r="F45" s="4" t="s">
        <v>196</v>
      </c>
      <c r="G45" s="4" t="s">
        <v>197</v>
      </c>
      <c r="H45" s="4">
        <v>1.256</v>
      </c>
      <c r="I45" s="4">
        <v>1.256</v>
      </c>
      <c r="J45" s="4">
        <f t="shared" si="2"/>
        <v>2.512</v>
      </c>
      <c r="K45" s="4">
        <v>4.78</v>
      </c>
      <c r="L45" s="4">
        <v>121.76</v>
      </c>
      <c r="M45" s="4">
        <v>109.15</v>
      </c>
      <c r="N45" s="12">
        <v>86.902866242038201</v>
      </c>
      <c r="O45" s="12">
        <v>79.430000000000007</v>
      </c>
      <c r="P45" s="12">
        <f t="shared" si="4"/>
        <v>42.33</v>
      </c>
      <c r="Q45" s="4" t="s">
        <v>30</v>
      </c>
    </row>
    <row r="46" spans="1:17" s="2" customFormat="1" ht="75" x14ac:dyDescent="0.15">
      <c r="A46" s="4">
        <v>41</v>
      </c>
      <c r="B46" s="4" t="s">
        <v>198</v>
      </c>
      <c r="C46" s="4" t="s">
        <v>199</v>
      </c>
      <c r="D46" s="4">
        <v>8</v>
      </c>
      <c r="E46" s="4" t="s">
        <v>200</v>
      </c>
      <c r="F46" s="4" t="s">
        <v>201</v>
      </c>
      <c r="G46" s="4" t="s">
        <v>202</v>
      </c>
      <c r="H46" s="4">
        <v>1.2</v>
      </c>
      <c r="I46" s="4">
        <v>1.2</v>
      </c>
      <c r="J46" s="4">
        <f t="shared" si="2"/>
        <v>2.4</v>
      </c>
      <c r="K46" s="4">
        <v>5.47</v>
      </c>
      <c r="L46" s="4">
        <v>115.81</v>
      </c>
      <c r="M46" s="4">
        <v>102.03</v>
      </c>
      <c r="N46" s="12">
        <v>85.025000000000006</v>
      </c>
      <c r="O46" s="12">
        <v>82.51</v>
      </c>
      <c r="P46" s="12">
        <f t="shared" si="4"/>
        <v>33.299999999999997</v>
      </c>
      <c r="Q46" s="4" t="s">
        <v>30</v>
      </c>
    </row>
    <row r="47" spans="1:17" s="2" customFormat="1" ht="75" x14ac:dyDescent="0.15">
      <c r="A47" s="4">
        <v>42</v>
      </c>
      <c r="B47" s="4" t="s">
        <v>198</v>
      </c>
      <c r="C47" s="4" t="s">
        <v>203</v>
      </c>
      <c r="D47" s="4">
        <v>1</v>
      </c>
      <c r="E47" s="4" t="s">
        <v>204</v>
      </c>
      <c r="F47" s="4" t="s">
        <v>205</v>
      </c>
      <c r="G47" s="4" t="s">
        <v>206</v>
      </c>
      <c r="H47" s="4">
        <v>1.635</v>
      </c>
      <c r="I47" s="4">
        <v>1.635</v>
      </c>
      <c r="J47" s="4">
        <f t="shared" si="2"/>
        <v>3.27</v>
      </c>
      <c r="K47" s="4">
        <v>5.609</v>
      </c>
      <c r="L47" s="4">
        <v>171.16</v>
      </c>
      <c r="M47" s="4">
        <v>150.41999999999999</v>
      </c>
      <c r="N47" s="12">
        <v>92</v>
      </c>
      <c r="O47" s="12">
        <v>114.24</v>
      </c>
      <c r="P47" s="12">
        <f t="shared" si="4"/>
        <v>56.92</v>
      </c>
      <c r="Q47" s="4" t="s">
        <v>30</v>
      </c>
    </row>
    <row r="48" spans="1:17" s="2" customFormat="1" ht="75" x14ac:dyDescent="0.15">
      <c r="A48" s="4">
        <v>43</v>
      </c>
      <c r="B48" s="4" t="s">
        <v>207</v>
      </c>
      <c r="C48" s="4" t="s">
        <v>208</v>
      </c>
      <c r="D48" s="4">
        <v>10</v>
      </c>
      <c r="E48" s="4" t="s">
        <v>209</v>
      </c>
      <c r="F48" s="4" t="s">
        <v>210</v>
      </c>
      <c r="G48" s="4" t="s">
        <v>211</v>
      </c>
      <c r="H48" s="4">
        <v>0.83099999999999996</v>
      </c>
      <c r="I48" s="4">
        <v>0.83099999999999996</v>
      </c>
      <c r="J48" s="4">
        <f t="shared" si="2"/>
        <v>1.6619999999999999</v>
      </c>
      <c r="K48" s="4">
        <v>4.4000000000000004</v>
      </c>
      <c r="L48" s="4">
        <v>84.19</v>
      </c>
      <c r="M48" s="4">
        <v>75.56</v>
      </c>
      <c r="N48" s="12">
        <v>90.926594464500596</v>
      </c>
      <c r="O48" s="12">
        <v>50.03</v>
      </c>
      <c r="P48" s="12">
        <f t="shared" si="4"/>
        <v>34.159999999999997</v>
      </c>
      <c r="Q48" s="4" t="s">
        <v>30</v>
      </c>
    </row>
    <row r="49" spans="1:17" s="2" customFormat="1" ht="75" x14ac:dyDescent="0.15">
      <c r="A49" s="4">
        <v>44</v>
      </c>
      <c r="B49" s="4" t="s">
        <v>207</v>
      </c>
      <c r="C49" s="14" t="s">
        <v>212</v>
      </c>
      <c r="D49" s="4">
        <v>9</v>
      </c>
      <c r="E49" s="4" t="s">
        <v>213</v>
      </c>
      <c r="F49" s="4" t="s">
        <v>28</v>
      </c>
      <c r="G49" s="4" t="s">
        <v>214</v>
      </c>
      <c r="H49" s="4">
        <v>0.41199999999999998</v>
      </c>
      <c r="I49" s="4">
        <v>0.41199999999999998</v>
      </c>
      <c r="J49" s="4">
        <f t="shared" si="2"/>
        <v>0.82399999999999995</v>
      </c>
      <c r="K49" s="4">
        <v>5.1239999999999997</v>
      </c>
      <c r="L49" s="4">
        <v>36.18</v>
      </c>
      <c r="M49" s="4">
        <v>31.64</v>
      </c>
      <c r="N49" s="12">
        <v>76.796116504854396</v>
      </c>
      <c r="O49" s="12">
        <v>27.19</v>
      </c>
      <c r="P49" s="12">
        <f t="shared" si="4"/>
        <v>8.99</v>
      </c>
      <c r="Q49" s="4" t="s">
        <v>30</v>
      </c>
    </row>
    <row r="50" spans="1:17" s="2" customFormat="1" ht="150" x14ac:dyDescent="0.15">
      <c r="A50" s="4">
        <v>45</v>
      </c>
      <c r="B50" s="4" t="s">
        <v>215</v>
      </c>
      <c r="C50" s="4" t="s">
        <v>216</v>
      </c>
      <c r="D50" s="4" t="s">
        <v>217</v>
      </c>
      <c r="E50" s="4" t="s">
        <v>218</v>
      </c>
      <c r="F50" s="4" t="s">
        <v>219</v>
      </c>
      <c r="G50" s="4" t="s">
        <v>220</v>
      </c>
      <c r="H50" s="4">
        <v>4.0439999999999996</v>
      </c>
      <c r="I50" s="4">
        <v>4.0439999999999996</v>
      </c>
      <c r="J50" s="4">
        <f t="shared" si="2"/>
        <v>8.0879999999999992</v>
      </c>
      <c r="K50" s="4">
        <v>4.34</v>
      </c>
      <c r="L50" s="4">
        <v>358.06</v>
      </c>
      <c r="M50" s="4">
        <v>315.3</v>
      </c>
      <c r="N50" s="12">
        <v>77.967359050445097</v>
      </c>
      <c r="O50" s="12">
        <v>241.51</v>
      </c>
      <c r="P50" s="12">
        <f t="shared" si="4"/>
        <v>116.55</v>
      </c>
      <c r="Q50" s="4" t="s">
        <v>30</v>
      </c>
    </row>
    <row r="51" spans="1:17" s="2" customFormat="1" ht="75" x14ac:dyDescent="0.15">
      <c r="A51" s="4">
        <v>46</v>
      </c>
      <c r="B51" s="4" t="s">
        <v>215</v>
      </c>
      <c r="C51" s="4" t="s">
        <v>221</v>
      </c>
      <c r="D51" s="4">
        <v>1</v>
      </c>
      <c r="E51" s="4" t="s">
        <v>222</v>
      </c>
      <c r="F51" s="4" t="s">
        <v>223</v>
      </c>
      <c r="G51" s="4" t="s">
        <v>224</v>
      </c>
      <c r="H51" s="4">
        <v>1.1399999999999999</v>
      </c>
      <c r="I51" s="4">
        <v>1.1399999999999999</v>
      </c>
      <c r="J51" s="4">
        <f t="shared" si="2"/>
        <v>2.2799999999999998</v>
      </c>
      <c r="K51" s="4">
        <v>4.3600000000000003</v>
      </c>
      <c r="L51" s="4">
        <v>120.08</v>
      </c>
      <c r="M51" s="4">
        <v>107.99</v>
      </c>
      <c r="N51" s="12">
        <v>94.728070175438603</v>
      </c>
      <c r="O51" s="12">
        <v>68.260000000000005</v>
      </c>
      <c r="P51" s="12">
        <f t="shared" si="4"/>
        <v>51.82</v>
      </c>
      <c r="Q51" s="4" t="s">
        <v>30</v>
      </c>
    </row>
    <row r="52" spans="1:17" s="2" customFormat="1" ht="105" x14ac:dyDescent="0.15">
      <c r="A52" s="4">
        <v>47</v>
      </c>
      <c r="B52" s="4" t="s">
        <v>215</v>
      </c>
      <c r="C52" s="4" t="s">
        <v>225</v>
      </c>
      <c r="D52" s="4" t="s">
        <v>90</v>
      </c>
      <c r="E52" s="4" t="s">
        <v>226</v>
      </c>
      <c r="F52" s="4" t="s">
        <v>227</v>
      </c>
      <c r="G52" s="4" t="s">
        <v>228</v>
      </c>
      <c r="H52" s="4">
        <v>4.5880000000000001</v>
      </c>
      <c r="I52" s="4">
        <v>4.5880000000000001</v>
      </c>
      <c r="J52" s="4">
        <f t="shared" si="2"/>
        <v>9.1760000000000002</v>
      </c>
      <c r="K52" s="4">
        <v>4.83</v>
      </c>
      <c r="L52" s="4">
        <v>441.41</v>
      </c>
      <c r="M52" s="4">
        <v>395.54</v>
      </c>
      <c r="N52" s="12">
        <v>86.211857018308606</v>
      </c>
      <c r="O52" s="12">
        <v>291.98</v>
      </c>
      <c r="P52" s="12">
        <f t="shared" si="4"/>
        <v>149.43</v>
      </c>
      <c r="Q52" s="4" t="s">
        <v>30</v>
      </c>
    </row>
    <row r="53" spans="1:17" s="2" customFormat="1" ht="60" x14ac:dyDescent="0.15">
      <c r="A53" s="4">
        <v>48</v>
      </c>
      <c r="B53" s="4" t="s">
        <v>229</v>
      </c>
      <c r="C53" s="4" t="s">
        <v>230</v>
      </c>
      <c r="D53" s="4"/>
      <c r="E53" s="4" t="s">
        <v>231</v>
      </c>
      <c r="F53" s="4" t="s">
        <v>232</v>
      </c>
      <c r="G53" s="4" t="s">
        <v>233</v>
      </c>
      <c r="H53" s="4"/>
      <c r="I53" s="4">
        <v>5</v>
      </c>
      <c r="J53" s="4">
        <f t="shared" ref="J53:J66" si="5">H53+I53</f>
        <v>5</v>
      </c>
      <c r="K53" s="4">
        <v>4.8049999999999997</v>
      </c>
      <c r="L53" s="4">
        <v>357</v>
      </c>
      <c r="M53" s="4">
        <v>312.62</v>
      </c>
      <c r="N53" s="12">
        <v>62.524000000000001</v>
      </c>
      <c r="O53" s="12">
        <v>317.2</v>
      </c>
      <c r="P53" s="12">
        <f t="shared" ref="P53:P66" si="6">L53-O53</f>
        <v>39.799999999999997</v>
      </c>
      <c r="Q53" s="4" t="s">
        <v>234</v>
      </c>
    </row>
    <row r="54" spans="1:17" s="2" customFormat="1" ht="75" x14ac:dyDescent="0.15">
      <c r="A54" s="4">
        <v>49</v>
      </c>
      <c r="B54" s="4" t="s">
        <v>229</v>
      </c>
      <c r="C54" s="4" t="s">
        <v>230</v>
      </c>
      <c r="D54" s="4">
        <v>6</v>
      </c>
      <c r="E54" s="4" t="s">
        <v>235</v>
      </c>
      <c r="F54" s="4" t="s">
        <v>236</v>
      </c>
      <c r="G54" s="4" t="s">
        <v>237</v>
      </c>
      <c r="H54" s="4">
        <v>2.2999999999999998</v>
      </c>
      <c r="I54" s="4">
        <v>2.2999999999999998</v>
      </c>
      <c r="J54" s="4">
        <f t="shared" si="5"/>
        <v>4.5999999999999996</v>
      </c>
      <c r="K54" s="4">
        <v>4.4000000000000004</v>
      </c>
      <c r="L54" s="4">
        <v>229.7</v>
      </c>
      <c r="M54" s="4">
        <v>202.27</v>
      </c>
      <c r="N54" s="12">
        <v>87.943478260869597</v>
      </c>
      <c r="O54" s="12">
        <v>138.46</v>
      </c>
      <c r="P54" s="12">
        <f t="shared" si="6"/>
        <v>91.24</v>
      </c>
      <c r="Q54" s="4" t="s">
        <v>30</v>
      </c>
    </row>
    <row r="55" spans="1:17" s="2" customFormat="1" ht="90" x14ac:dyDescent="0.15">
      <c r="A55" s="4">
        <v>50</v>
      </c>
      <c r="B55" s="4" t="s">
        <v>238</v>
      </c>
      <c r="C55" s="4" t="s">
        <v>239</v>
      </c>
      <c r="D55" s="4" t="s">
        <v>240</v>
      </c>
      <c r="E55" s="4" t="s">
        <v>241</v>
      </c>
      <c r="F55" s="4" t="s">
        <v>242</v>
      </c>
      <c r="G55" s="4" t="s">
        <v>243</v>
      </c>
      <c r="H55" s="4">
        <v>6.76</v>
      </c>
      <c r="I55" s="4">
        <v>6.76</v>
      </c>
      <c r="J55" s="4">
        <f t="shared" si="5"/>
        <v>13.52</v>
      </c>
      <c r="K55" s="4">
        <v>4.51</v>
      </c>
      <c r="L55" s="4">
        <v>677.66</v>
      </c>
      <c r="M55" s="4">
        <v>605.53</v>
      </c>
      <c r="N55" s="12">
        <v>89.575443786982206</v>
      </c>
      <c r="O55" s="12">
        <v>412.9</v>
      </c>
      <c r="P55" s="12">
        <f t="shared" si="6"/>
        <v>264.76</v>
      </c>
      <c r="Q55" s="4" t="s">
        <v>30</v>
      </c>
    </row>
    <row r="56" spans="1:17" s="2" customFormat="1" ht="105" x14ac:dyDescent="0.15">
      <c r="A56" s="4">
        <v>51</v>
      </c>
      <c r="B56" s="4" t="s">
        <v>244</v>
      </c>
      <c r="C56" s="4" t="s">
        <v>245</v>
      </c>
      <c r="D56" s="4" t="s">
        <v>246</v>
      </c>
      <c r="E56" s="4" t="s">
        <v>247</v>
      </c>
      <c r="F56" s="4" t="s">
        <v>248</v>
      </c>
      <c r="G56" s="4" t="s">
        <v>249</v>
      </c>
      <c r="H56" s="4">
        <v>3.4729999999999999</v>
      </c>
      <c r="I56" s="4">
        <v>3.4729999999999999</v>
      </c>
      <c r="J56" s="4">
        <f t="shared" si="5"/>
        <v>6.9459999999999997</v>
      </c>
      <c r="K56" s="4">
        <v>5.3</v>
      </c>
      <c r="L56" s="4">
        <v>345.73</v>
      </c>
      <c r="M56" s="4">
        <v>308.68</v>
      </c>
      <c r="N56" s="12">
        <v>88.879930895479404</v>
      </c>
      <c r="O56" s="12">
        <v>234.08</v>
      </c>
      <c r="P56" s="12">
        <f t="shared" si="6"/>
        <v>111.65</v>
      </c>
      <c r="Q56" s="4" t="s">
        <v>30</v>
      </c>
    </row>
    <row r="57" spans="1:17" s="2" customFormat="1" ht="90" x14ac:dyDescent="0.15">
      <c r="A57" s="4">
        <v>52</v>
      </c>
      <c r="B57" s="4" t="s">
        <v>244</v>
      </c>
      <c r="C57" s="4" t="s">
        <v>250</v>
      </c>
      <c r="D57" s="4">
        <v>15</v>
      </c>
      <c r="E57" s="4" t="s">
        <v>251</v>
      </c>
      <c r="F57" s="4" t="s">
        <v>252</v>
      </c>
      <c r="G57" s="4" t="s">
        <v>253</v>
      </c>
      <c r="H57" s="4">
        <v>1.1020000000000001</v>
      </c>
      <c r="I57" s="4">
        <v>1.1020000000000001</v>
      </c>
      <c r="J57" s="4">
        <f t="shared" si="5"/>
        <v>2.2040000000000002</v>
      </c>
      <c r="K57" s="4">
        <v>4.55</v>
      </c>
      <c r="L57" s="4">
        <v>109.89</v>
      </c>
      <c r="M57" s="4">
        <v>98.11</v>
      </c>
      <c r="N57" s="12">
        <v>89.029038112522699</v>
      </c>
      <c r="O57" s="12">
        <v>67.66</v>
      </c>
      <c r="P57" s="12">
        <f t="shared" si="6"/>
        <v>42.23</v>
      </c>
      <c r="Q57" s="4" t="s">
        <v>30</v>
      </c>
    </row>
    <row r="58" spans="1:17" s="2" customFormat="1" ht="60" x14ac:dyDescent="0.15">
      <c r="A58" s="4">
        <v>53</v>
      </c>
      <c r="B58" s="4" t="s">
        <v>244</v>
      </c>
      <c r="C58" s="4" t="s">
        <v>254</v>
      </c>
      <c r="D58" s="4">
        <v>6</v>
      </c>
      <c r="E58" s="4" t="s">
        <v>255</v>
      </c>
      <c r="F58" s="4"/>
      <c r="G58" s="4"/>
      <c r="H58" s="4">
        <v>0.52500000000000002</v>
      </c>
      <c r="I58" s="4">
        <v>0.52500000000000002</v>
      </c>
      <c r="J58" s="4">
        <f t="shared" si="5"/>
        <v>1.05</v>
      </c>
      <c r="K58" s="4">
        <v>5.19</v>
      </c>
      <c r="L58" s="4">
        <v>52.31</v>
      </c>
      <c r="M58" s="4">
        <v>46.7</v>
      </c>
      <c r="N58" s="12">
        <v>88.952380952380906</v>
      </c>
      <c r="O58" s="12">
        <v>34.92</v>
      </c>
      <c r="P58" s="12">
        <f t="shared" si="6"/>
        <v>17.39</v>
      </c>
      <c r="Q58" s="4" t="s">
        <v>30</v>
      </c>
    </row>
    <row r="59" spans="1:17" s="2" customFormat="1" ht="90" x14ac:dyDescent="0.15">
      <c r="A59" s="4">
        <v>54</v>
      </c>
      <c r="B59" s="4" t="s">
        <v>244</v>
      </c>
      <c r="C59" s="4" t="s">
        <v>256</v>
      </c>
      <c r="D59" s="4" t="s">
        <v>257</v>
      </c>
      <c r="E59" s="4" t="s">
        <v>258</v>
      </c>
      <c r="F59" s="4" t="s">
        <v>259</v>
      </c>
      <c r="G59" s="4" t="s">
        <v>260</v>
      </c>
      <c r="H59" s="4">
        <v>1.75</v>
      </c>
      <c r="I59" s="4">
        <v>1.75</v>
      </c>
      <c r="J59" s="4">
        <f t="shared" si="5"/>
        <v>3.5</v>
      </c>
      <c r="K59" s="4">
        <v>4.66</v>
      </c>
      <c r="L59" s="4">
        <v>175.92</v>
      </c>
      <c r="M59" s="4">
        <v>157.1</v>
      </c>
      <c r="N59" s="12">
        <v>89.771428571428601</v>
      </c>
      <c r="O59" s="12">
        <v>108.99</v>
      </c>
      <c r="P59" s="12">
        <f t="shared" si="6"/>
        <v>66.930000000000007</v>
      </c>
      <c r="Q59" s="4" t="s">
        <v>30</v>
      </c>
    </row>
    <row r="60" spans="1:17" s="2" customFormat="1" ht="75" x14ac:dyDescent="0.15">
      <c r="A60" s="4">
        <v>55</v>
      </c>
      <c r="B60" s="4" t="s">
        <v>261</v>
      </c>
      <c r="C60" s="4" t="s">
        <v>262</v>
      </c>
      <c r="D60" s="4">
        <v>13</v>
      </c>
      <c r="E60" s="4" t="s">
        <v>263</v>
      </c>
      <c r="F60" s="4" t="s">
        <v>264</v>
      </c>
      <c r="G60" s="4" t="s">
        <v>265</v>
      </c>
      <c r="H60" s="4">
        <v>1.4419999999999999</v>
      </c>
      <c r="I60" s="4">
        <v>1.4419999999999999</v>
      </c>
      <c r="J60" s="4">
        <f t="shared" si="5"/>
        <v>2.8839999999999999</v>
      </c>
      <c r="K60" s="4">
        <v>5.23</v>
      </c>
      <c r="L60" s="4">
        <v>152.91999999999999</v>
      </c>
      <c r="M60" s="4">
        <v>137.31</v>
      </c>
      <c r="N60" s="12">
        <v>95.221914008321804</v>
      </c>
      <c r="O60" s="12">
        <v>96.38</v>
      </c>
      <c r="P60" s="12">
        <f t="shared" si="6"/>
        <v>56.54</v>
      </c>
      <c r="Q60" s="4" t="s">
        <v>30</v>
      </c>
    </row>
    <row r="61" spans="1:17" s="2" customFormat="1" ht="135" x14ac:dyDescent="0.15">
      <c r="A61" s="4">
        <v>56</v>
      </c>
      <c r="B61" s="4" t="s">
        <v>261</v>
      </c>
      <c r="C61" s="4" t="s">
        <v>266</v>
      </c>
      <c r="D61" s="4" t="s">
        <v>267</v>
      </c>
      <c r="E61" s="4" t="s">
        <v>268</v>
      </c>
      <c r="F61" s="4" t="s">
        <v>269</v>
      </c>
      <c r="G61" s="4" t="s">
        <v>270</v>
      </c>
      <c r="H61" s="4">
        <v>4.2720000000000002</v>
      </c>
      <c r="I61" s="4">
        <v>4.2720000000000002</v>
      </c>
      <c r="J61" s="4">
        <f t="shared" si="5"/>
        <v>8.5440000000000005</v>
      </c>
      <c r="K61" s="4">
        <v>4.51</v>
      </c>
      <c r="L61" s="4">
        <v>424.66</v>
      </c>
      <c r="M61" s="4">
        <v>373.11</v>
      </c>
      <c r="N61" s="12">
        <v>87.338483146067404</v>
      </c>
      <c r="O61" s="12">
        <v>260.93</v>
      </c>
      <c r="P61" s="12">
        <f t="shared" si="6"/>
        <v>163.72999999999999</v>
      </c>
      <c r="Q61" s="4" t="s">
        <v>30</v>
      </c>
    </row>
    <row r="62" spans="1:17" s="2" customFormat="1" ht="90" x14ac:dyDescent="0.15">
      <c r="A62" s="4">
        <v>57</v>
      </c>
      <c r="B62" s="4" t="s">
        <v>261</v>
      </c>
      <c r="C62" s="4" t="s">
        <v>271</v>
      </c>
      <c r="D62" s="4" t="s">
        <v>272</v>
      </c>
      <c r="E62" s="4" t="s">
        <v>273</v>
      </c>
      <c r="F62" s="4" t="s">
        <v>274</v>
      </c>
      <c r="G62" s="4" t="s">
        <v>275</v>
      </c>
      <c r="H62" s="4">
        <v>2.99</v>
      </c>
      <c r="I62" s="4">
        <v>2.99</v>
      </c>
      <c r="J62" s="4">
        <f t="shared" si="5"/>
        <v>5.98</v>
      </c>
      <c r="K62" s="4">
        <v>4.7279999999999998</v>
      </c>
      <c r="L62" s="4">
        <v>280.58</v>
      </c>
      <c r="M62" s="4">
        <v>246.34</v>
      </c>
      <c r="N62" s="12">
        <v>82.387959866220697</v>
      </c>
      <c r="O62" s="12">
        <v>187.84</v>
      </c>
      <c r="P62" s="12">
        <f t="shared" si="6"/>
        <v>92.74</v>
      </c>
      <c r="Q62" s="4" t="s">
        <v>30</v>
      </c>
    </row>
    <row r="63" spans="1:17" s="2" customFormat="1" ht="90" x14ac:dyDescent="0.15">
      <c r="A63" s="4">
        <v>58</v>
      </c>
      <c r="B63" s="4" t="s">
        <v>276</v>
      </c>
      <c r="C63" s="4" t="s">
        <v>277</v>
      </c>
      <c r="D63" s="4">
        <v>6</v>
      </c>
      <c r="E63" s="4" t="s">
        <v>278</v>
      </c>
      <c r="F63" s="4" t="s">
        <v>279</v>
      </c>
      <c r="G63" s="4" t="s">
        <v>280</v>
      </c>
      <c r="H63" s="4">
        <v>3.5510000000000002</v>
      </c>
      <c r="I63" s="4">
        <v>3.5510000000000002</v>
      </c>
      <c r="J63" s="4">
        <f t="shared" si="5"/>
        <v>7.1020000000000003</v>
      </c>
      <c r="K63" s="4">
        <v>5.0259999999999998</v>
      </c>
      <c r="L63" s="4">
        <v>291.93</v>
      </c>
      <c r="M63" s="4">
        <v>263.63</v>
      </c>
      <c r="N63" s="12">
        <v>74.239999999999995</v>
      </c>
      <c r="O63" s="12">
        <v>231.55</v>
      </c>
      <c r="P63" s="12">
        <f t="shared" si="6"/>
        <v>60.38</v>
      </c>
      <c r="Q63" s="4" t="s">
        <v>30</v>
      </c>
    </row>
    <row r="64" spans="1:17" s="2" customFormat="1" ht="90" x14ac:dyDescent="0.15">
      <c r="A64" s="4">
        <v>59</v>
      </c>
      <c r="B64" s="4" t="s">
        <v>281</v>
      </c>
      <c r="C64" s="4" t="s">
        <v>282</v>
      </c>
      <c r="D64" s="4">
        <v>9</v>
      </c>
      <c r="E64" s="4" t="s">
        <v>283</v>
      </c>
      <c r="F64" s="4" t="s">
        <v>284</v>
      </c>
      <c r="G64" s="4" t="s">
        <v>285</v>
      </c>
      <c r="H64" s="4">
        <v>1.758</v>
      </c>
      <c r="I64" s="4">
        <v>1.758</v>
      </c>
      <c r="J64" s="4">
        <f t="shared" si="5"/>
        <v>3.516</v>
      </c>
      <c r="K64" s="4">
        <v>4.5919999999999996</v>
      </c>
      <c r="L64" s="4">
        <v>171.1</v>
      </c>
      <c r="M64" s="4">
        <v>149.85</v>
      </c>
      <c r="N64" s="12">
        <v>85.238907849829303</v>
      </c>
      <c r="O64" s="12">
        <v>108.53</v>
      </c>
      <c r="P64" s="12">
        <f t="shared" si="6"/>
        <v>62.57</v>
      </c>
      <c r="Q64" s="4" t="s">
        <v>30</v>
      </c>
    </row>
    <row r="65" spans="1:17" s="2" customFormat="1" ht="135" x14ac:dyDescent="0.15">
      <c r="A65" s="4">
        <v>60</v>
      </c>
      <c r="B65" s="4" t="s">
        <v>281</v>
      </c>
      <c r="C65" s="4" t="s">
        <v>286</v>
      </c>
      <c r="D65" s="4">
        <v>6</v>
      </c>
      <c r="E65" s="4" t="s">
        <v>287</v>
      </c>
      <c r="F65" s="4" t="s">
        <v>288</v>
      </c>
      <c r="G65" s="4" t="s">
        <v>289</v>
      </c>
      <c r="H65" s="4">
        <v>2.4830000000000001</v>
      </c>
      <c r="I65" s="4">
        <v>2.4830000000000001</v>
      </c>
      <c r="J65" s="4">
        <f t="shared" si="5"/>
        <v>4.9660000000000002</v>
      </c>
      <c r="K65" s="4">
        <v>4.6909999999999998</v>
      </c>
      <c r="L65" s="4">
        <v>204.5</v>
      </c>
      <c r="M65" s="4">
        <v>179.02</v>
      </c>
      <c r="N65" s="12">
        <v>72.098268223922702</v>
      </c>
      <c r="O65" s="12">
        <v>155.26</v>
      </c>
      <c r="P65" s="12">
        <f t="shared" si="6"/>
        <v>49.24</v>
      </c>
      <c r="Q65" s="4" t="s">
        <v>30</v>
      </c>
    </row>
    <row r="66" spans="1:17" s="2" customFormat="1" ht="90" x14ac:dyDescent="0.15">
      <c r="A66" s="4">
        <v>61</v>
      </c>
      <c r="B66" s="4" t="s">
        <v>290</v>
      </c>
      <c r="C66" s="4" t="s">
        <v>291</v>
      </c>
      <c r="D66" s="4" t="s">
        <v>292</v>
      </c>
      <c r="E66" s="4" t="s">
        <v>293</v>
      </c>
      <c r="F66" s="4" t="s">
        <v>294</v>
      </c>
      <c r="G66" s="4" t="s">
        <v>295</v>
      </c>
      <c r="H66" s="4">
        <v>2.2400000000000002</v>
      </c>
      <c r="I66" s="4">
        <v>2.2400000000000002</v>
      </c>
      <c r="J66" s="4">
        <f t="shared" si="5"/>
        <v>4.4800000000000004</v>
      </c>
      <c r="K66" s="4">
        <v>4.87</v>
      </c>
      <c r="L66" s="4">
        <v>233.03</v>
      </c>
      <c r="M66" s="4">
        <v>205.18</v>
      </c>
      <c r="N66" s="12">
        <v>91.598214285714306</v>
      </c>
      <c r="O66" s="12">
        <v>143.27000000000001</v>
      </c>
      <c r="P66" s="12">
        <f t="shared" si="6"/>
        <v>89.76</v>
      </c>
      <c r="Q66" s="4" t="s">
        <v>30</v>
      </c>
    </row>
  </sheetData>
  <mergeCells count="14">
    <mergeCell ref="A1:B1"/>
    <mergeCell ref="A2:Q2"/>
    <mergeCell ref="H3:K3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L3:L4"/>
    <mergeCell ref="Q3:Q4"/>
  </mergeCells>
  <phoneticPr fontId="8" type="noConversion"/>
  <pageMargins left="0.43263888888888902" right="0.47222222222222199" top="0.43263888888888902" bottom="7.8472222222222193E-2" header="0.29861111111111099" footer="0.29861111111111099"/>
  <pageSetup paperSize="9" scale="9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通达通畅</vt:lpstr>
      <vt:lpstr>通达通畅!Print_Area</vt:lpstr>
      <vt:lpstr>通达通畅!Print_Titles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张念</cp:lastModifiedBy>
  <dcterms:created xsi:type="dcterms:W3CDTF">2020-08-31T06:51:00Z</dcterms:created>
  <dcterms:modified xsi:type="dcterms:W3CDTF">2020-09-15T07:25:54Z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