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目录" sheetId="2" r:id="rId2"/>
    <sheet name="表1" sheetId="3" r:id="rId3"/>
    <sheet name="表1-1" sheetId="4" r:id="rId4"/>
    <sheet name="表2" sheetId="5" r:id="rId5"/>
    <sheet name="表3" sheetId="6" r:id="rId6"/>
    <sheet name="表4" sheetId="7" r:id="rId7"/>
    <sheet name="表5" sheetId="8" r:id="rId8"/>
    <sheet name="表6" sheetId="9" r:id="rId9"/>
    <sheet name="表7" sheetId="10" r:id="rId10"/>
    <sheet name="表7-1" sheetId="11" r:id="rId11"/>
    <sheet name="表8" sheetId="12" r:id="rId12"/>
    <sheet name="表9" sheetId="13" r:id="rId13"/>
    <sheet name="表10" sheetId="14" r:id="rId14"/>
    <sheet name="表10-1" sheetId="15" r:id="rId15"/>
    <sheet name="表11" sheetId="16" r:id="rId16"/>
    <sheet name="表12" sheetId="17" r:id="rId17"/>
    <sheet name="表13" sheetId="18" r:id="rId18"/>
    <sheet name="表14" sheetId="19" r:id="rId19"/>
  </sheets>
  <definedNames>
    <definedName name="_xlnm.Print_Area" localSheetId="2">'表1'!$A$1:$G$33</definedName>
    <definedName name="_xlnm.Print_Area" localSheetId="13">'表10'!$A$1:$G$14</definedName>
    <definedName name="_xlnm.Print_Area" localSheetId="14">'表10-1'!$A$1:$G$14</definedName>
    <definedName name="_xlnm.Print_Area" localSheetId="3">'表1-1'!$A$1:$G$34</definedName>
    <definedName name="_xlnm.Print_Area" localSheetId="8">'表6'!$A$1:$B$31</definedName>
    <definedName name="_xlnm.Print_Titles" localSheetId="2">'表1'!$4:$4</definedName>
    <definedName name="_xlnm.Print_Titles" localSheetId="3">'表1-1'!$4:$4</definedName>
    <definedName name="_xlnm.Print_Titles" localSheetId="17">'表13'!$4:$4</definedName>
    <definedName name="_xlnm.Print_Titles" localSheetId="4">'表2'!$2:$5</definedName>
    <definedName name="_xlnm.Print_Titles" localSheetId="5">'表3'!$5:$5</definedName>
    <definedName name="_xlnm.Print_Titles" localSheetId="6">'表4'!$2:$4</definedName>
    <definedName name="_xlnm.Print_Titles" localSheetId="7">'表5'!$2:$4</definedName>
    <definedName name="_xlnm.Print_Titles" localSheetId="11">'表8'!$2:$4</definedName>
  </definedNames>
  <calcPr fullCalcOnLoad="1"/>
</workbook>
</file>

<file path=xl/sharedStrings.xml><?xml version="1.0" encoding="utf-8"?>
<sst xmlns="http://schemas.openxmlformats.org/spreadsheetml/2006/main" count="1407" uniqueCount="979">
  <si>
    <t>附件</t>
  </si>
  <si>
    <t>云阳县2022年财政决算</t>
  </si>
  <si>
    <t>（草案）</t>
  </si>
  <si>
    <t>目    录</t>
  </si>
  <si>
    <t>序号</t>
  </si>
  <si>
    <t>项目</t>
  </si>
  <si>
    <t>页码</t>
  </si>
  <si>
    <r>
      <t>2022</t>
    </r>
    <r>
      <rPr>
        <sz val="12"/>
        <rFont val="方正仿宋_GBK"/>
        <family val="4"/>
      </rPr>
      <t>年云阳县一般公共预算收支决算表</t>
    </r>
  </si>
  <si>
    <r>
      <t>2022</t>
    </r>
    <r>
      <rPr>
        <sz val="12"/>
        <rFont val="方正仿宋_GBK"/>
        <family val="4"/>
      </rPr>
      <t xml:space="preserve">年云阳县一般公共预算本级支出决算表                                                               </t>
    </r>
  </si>
  <si>
    <r>
      <t>2022</t>
    </r>
    <r>
      <rPr>
        <sz val="12"/>
        <rFont val="方正仿宋_GBK"/>
        <family val="4"/>
      </rPr>
      <t xml:space="preserve">年云阳县一般公共预算基本支出决算表（按经济分类科目）     </t>
    </r>
  </si>
  <si>
    <r>
      <t>2022</t>
    </r>
    <r>
      <rPr>
        <sz val="12"/>
        <rFont val="方正仿宋_GBK"/>
        <family val="4"/>
      </rPr>
      <t>年云阳县一般公共预算转移支付收支决算表</t>
    </r>
  </si>
  <si>
    <r>
      <t>2022</t>
    </r>
    <r>
      <rPr>
        <sz val="12"/>
        <color indexed="8"/>
        <rFont val="方正仿宋_GBK"/>
        <family val="4"/>
      </rPr>
      <t>年云阳县一般公共预算转移支付支出决算表（分地区）</t>
    </r>
  </si>
  <si>
    <r>
      <t>2022</t>
    </r>
    <r>
      <rPr>
        <sz val="12"/>
        <color indexed="8"/>
        <rFont val="方正仿宋_GBK"/>
        <family val="4"/>
      </rPr>
      <t>年云阳县一般公共预算转移支付支出决算表（分项目）</t>
    </r>
  </si>
  <si>
    <r>
      <t>2022</t>
    </r>
    <r>
      <rPr>
        <sz val="12"/>
        <rFont val="方正仿宋_GBK"/>
        <family val="4"/>
      </rPr>
      <t>年云阳县政府性基金预算收支决算表</t>
    </r>
  </si>
  <si>
    <r>
      <t>2022</t>
    </r>
    <r>
      <rPr>
        <sz val="12"/>
        <rFont val="方正仿宋_GBK"/>
        <family val="4"/>
      </rPr>
      <t>年云阳县政府性基金预算本级支出决算表</t>
    </r>
  </si>
  <si>
    <r>
      <t>2022</t>
    </r>
    <r>
      <rPr>
        <sz val="12"/>
        <color indexed="8"/>
        <rFont val="方正仿宋_GBK"/>
        <family val="4"/>
      </rPr>
      <t>年云阳县政府性基金预算转移支付收支决算表</t>
    </r>
  </si>
  <si>
    <r>
      <t>2022</t>
    </r>
    <r>
      <rPr>
        <sz val="12"/>
        <rFont val="方正仿宋_GBK"/>
        <family val="4"/>
      </rPr>
      <t>年云阳县国有资本经营预算收支决算表</t>
    </r>
  </si>
  <si>
    <r>
      <t>2022</t>
    </r>
    <r>
      <rPr>
        <sz val="12"/>
        <rFont val="方正仿宋_GBK"/>
        <family val="4"/>
      </rPr>
      <t>年云阳县社会保险基金收支决算表</t>
    </r>
  </si>
  <si>
    <r>
      <t>2022</t>
    </r>
    <r>
      <rPr>
        <sz val="12"/>
        <rFont val="方正仿宋_GBK"/>
        <family val="4"/>
      </rPr>
      <t>年云阳县地方政府债务限额及余额决算情况表</t>
    </r>
  </si>
  <si>
    <r>
      <t>2022</t>
    </r>
    <r>
      <rPr>
        <sz val="12"/>
        <color indexed="8"/>
        <rFont val="方正仿宋_GBK"/>
        <family val="4"/>
      </rPr>
      <t>年云阳县地方政府债券使用情况表</t>
    </r>
  </si>
  <si>
    <r>
      <t>2022</t>
    </r>
    <r>
      <rPr>
        <sz val="12"/>
        <rFont val="方正仿宋_GBK"/>
        <family val="4"/>
      </rPr>
      <t>年云阳县地方政府债务相关情况表</t>
    </r>
  </si>
  <si>
    <r>
      <t xml:space="preserve">  表 </t>
    </r>
    <r>
      <rPr>
        <sz val="12"/>
        <rFont val="Times New Roman"/>
        <family val="1"/>
      </rPr>
      <t>1</t>
    </r>
  </si>
  <si>
    <r>
      <t>2022</t>
    </r>
    <r>
      <rPr>
        <sz val="18"/>
        <rFont val="方正小标宋_GBK"/>
        <family val="4"/>
      </rPr>
      <t>年云阳县一般公共预算收支决算表</t>
    </r>
  </si>
  <si>
    <t>单位:万元</t>
  </si>
  <si>
    <t>收    入</t>
  </si>
  <si>
    <t>预算数</t>
  </si>
  <si>
    <t>调整预算数</t>
  </si>
  <si>
    <t>执行数</t>
  </si>
  <si>
    <t>决算数</t>
  </si>
  <si>
    <t>决算数为调整预算%</t>
  </si>
  <si>
    <t>决算数比上年决算数增长%</t>
  </si>
  <si>
    <t>总    计</t>
  </si>
  <si>
    <t>本级收入合计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</si>
  <si>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</si>
  <si>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</si>
  <si>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</si>
  <si>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</si>
  <si>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</si>
  <si>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</si>
  <si>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</si>
  <si>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</si>
  <si>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</si>
  <si>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</si>
  <si>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</si>
  <si>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</si>
  <si>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</si>
  <si>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</si>
  <si>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-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</si>
  <si>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</si>
  <si>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</si>
  <si>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</si>
  <si>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</si>
  <si>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</si>
  <si>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政府住房基金收入</t>
  </si>
  <si>
    <t xml:space="preserve">    其他收入</t>
  </si>
  <si>
    <t>转移性收入合计</t>
  </si>
  <si>
    <t>一、上级补助收入</t>
  </si>
  <si>
    <t>二、动用预算稳定调节基金</t>
  </si>
  <si>
    <t>三、调入资金</t>
  </si>
  <si>
    <t>四、债务(转贷)收入</t>
  </si>
  <si>
    <t>五、上年结转</t>
  </si>
  <si>
    <r>
      <t xml:space="preserve">  续表</t>
    </r>
    <r>
      <rPr>
        <sz val="12"/>
        <rFont val="Times New Roman"/>
        <family val="1"/>
      </rPr>
      <t xml:space="preserve"> 1</t>
    </r>
  </si>
  <si>
    <t>支    出</t>
  </si>
  <si>
    <t>本级支出合计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</si>
  <si>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</si>
  <si>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</si>
  <si>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</si>
  <si>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</si>
  <si>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</si>
  <si>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</si>
  <si>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</si>
  <si>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</si>
  <si>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</si>
  <si>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</si>
  <si>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</si>
  <si>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</si>
  <si>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</si>
  <si>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</si>
  <si>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</si>
  <si>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</si>
  <si>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</si>
  <si>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</si>
  <si>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</si>
  <si>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二十、其他支出</t>
  </si>
  <si>
    <t>二十一、债务付息支出</t>
  </si>
  <si>
    <t>二十二、债务发行费用支出</t>
  </si>
  <si>
    <t>转移性支出合计</t>
  </si>
  <si>
    <t>一、上解上级支出</t>
  </si>
  <si>
    <t>二、调出资金</t>
  </si>
  <si>
    <t>三、债务还本支出</t>
  </si>
  <si>
    <t>四、安排预算稳定调节基金</t>
  </si>
  <si>
    <t>五、结转下年</t>
  </si>
  <si>
    <r>
      <t xml:space="preserve">  表 </t>
    </r>
    <r>
      <rPr>
        <sz val="12"/>
        <rFont val="Times New Roman"/>
        <family val="1"/>
      </rPr>
      <t>2</t>
    </r>
  </si>
  <si>
    <r>
      <t>2022</t>
    </r>
    <r>
      <rPr>
        <sz val="18"/>
        <rFont val="方正小标宋_GBK"/>
        <family val="4"/>
      </rPr>
      <t xml:space="preserve">年云阳县一般公共预算本级支出决算表  </t>
    </r>
  </si>
  <si>
    <t>（按功能分类科目）</t>
  </si>
  <si>
    <t>单位：万元</t>
  </si>
  <si>
    <t>支     出</t>
  </si>
  <si>
    <t>科目</t>
  </si>
  <si>
    <t>一般公共预算支出合计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</si>
  <si>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</si>
  <si>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</si>
  <si>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</si>
  <si>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</si>
  <si>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  人大监督</t>
  </si>
  <si>
    <t xml:space="preserve">    代表工作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</si>
  <si>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</si>
  <si>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</si>
  <si>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</si>
  <si>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</si>
  <si>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</si>
  <si>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</si>
  <si>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一般行政管理事务</t>
  </si>
  <si>
    <t xml:space="preserve">    机关服务</t>
  </si>
  <si>
    <t xml:space="preserve">    专项业务及机关事务管理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</si>
  <si>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</si>
  <si>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</si>
  <si>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</si>
  <si>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</si>
  <si>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</si>
  <si>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社会事业发展规划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</si>
  <si>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</si>
  <si>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</si>
  <si>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</si>
  <si>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</si>
  <si>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</si>
  <si>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财政事务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</si>
  <si>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</si>
  <si>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</si>
  <si>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</si>
  <si>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</si>
  <si>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</si>
  <si>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审计事务</t>
  </si>
  <si>
    <t xml:space="preserve">    审计业务</t>
  </si>
  <si>
    <t xml:space="preserve">    其他审计事务支出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</si>
  <si>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</si>
  <si>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</si>
  <si>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</si>
  <si>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</si>
  <si>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</si>
  <si>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</si>
  <si>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</si>
  <si>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</si>
  <si>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</si>
  <si>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</si>
  <si>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</si>
  <si>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</si>
  <si>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</si>
  <si>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</si>
  <si>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</si>
  <si>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</si>
  <si>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</si>
  <si>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</si>
  <si>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</si>
  <si>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</si>
  <si>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</si>
  <si>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</si>
  <si>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</si>
  <si>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其他共产党事务支出(款)</t>
  </si>
  <si>
    <t xml:space="preserve">    其他共产党事务支出(项)</t>
  </si>
  <si>
    <t xml:space="preserve">  市场监督管理事务</t>
  </si>
  <si>
    <t xml:space="preserve">    市场主体管理</t>
  </si>
  <si>
    <t xml:space="preserve">    市场秩序执法</t>
  </si>
  <si>
    <t xml:space="preserve">    药品事务</t>
  </si>
  <si>
    <t xml:space="preserve">    化妆品事务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</si>
  <si>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</si>
  <si>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</si>
  <si>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</si>
  <si>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</si>
  <si>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</si>
  <si>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</si>
  <si>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</si>
  <si>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民兵</t>
  </si>
  <si>
    <t xml:space="preserve">    其他国防动员支出</t>
  </si>
  <si>
    <t>公共安全支出</t>
  </si>
  <si>
    <t xml:space="preserve">  武装警察部队(款)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</si>
  <si>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</si>
  <si>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</si>
  <si>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</si>
  <si>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</si>
  <si>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</si>
  <si>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</si>
  <si>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</si>
  <si>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</si>
  <si>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</si>
  <si>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普法宣传</t>
  </si>
  <si>
    <t xml:space="preserve">    公共法律服务</t>
  </si>
  <si>
    <t xml:space="preserve">    社区矫正</t>
  </si>
  <si>
    <t xml:space="preserve">    法治建设</t>
  </si>
  <si>
    <t xml:space="preserve">    其他司法支出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</si>
  <si>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</si>
  <si>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</si>
  <si>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</si>
  <si>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</si>
  <si>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</si>
  <si>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</si>
  <si>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</si>
  <si>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</si>
  <si>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</si>
  <si>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</si>
  <si>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</si>
  <si>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</si>
  <si>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</si>
  <si>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</si>
  <si>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</si>
  <si>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</si>
  <si>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</si>
  <si>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</si>
  <si>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</si>
  <si>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</si>
  <si>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</si>
  <si>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</si>
  <si>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</si>
  <si>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</si>
  <si>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</si>
  <si>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</si>
  <si>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其他技术研究与开发支出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</si>
  <si>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</si>
  <si>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</si>
  <si>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</si>
  <si>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</si>
  <si>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其他科学技术普及支出</t>
  </si>
  <si>
    <t xml:space="preserve">  其他科学技术支出(款)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</si>
  <si>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</si>
  <si>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</si>
  <si>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</si>
  <si>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</si>
  <si>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</si>
  <si>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文化活动</t>
  </si>
  <si>
    <t xml:space="preserve">    群众文化</t>
  </si>
  <si>
    <t xml:space="preserve">    文化和旅游市场管理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</si>
  <si>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</si>
  <si>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</si>
  <si>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</si>
  <si>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</si>
  <si>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</si>
  <si>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</si>
  <si>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</si>
  <si>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</si>
  <si>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</si>
  <si>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</si>
  <si>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</si>
  <si>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</si>
  <si>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</si>
  <si>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</si>
  <si>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</si>
  <si>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</si>
  <si>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</si>
  <si>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</si>
  <si>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</si>
  <si>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</si>
  <si>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</si>
  <si>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</si>
  <si>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</si>
  <si>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</si>
  <si>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</si>
  <si>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</si>
  <si>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</si>
  <si>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</si>
  <si>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</si>
  <si>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</si>
  <si>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</si>
  <si>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</si>
  <si>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</si>
  <si>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</si>
  <si>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</si>
  <si>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就业补助</t>
  </si>
  <si>
    <t xml:space="preserve">    就业创业服务补贴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</si>
  <si>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</si>
  <si>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</si>
  <si>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</si>
  <si>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</si>
  <si>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</si>
  <si>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</si>
  <si>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</si>
  <si>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</si>
  <si>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</si>
  <si>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</si>
  <si>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</si>
  <si>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</si>
  <si>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</si>
  <si>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</si>
  <si>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</si>
  <si>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</si>
  <si>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</si>
  <si>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</si>
  <si>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</si>
  <si>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</si>
  <si>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</si>
  <si>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</si>
  <si>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</si>
  <si>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</si>
  <si>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</si>
  <si>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</si>
  <si>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</si>
  <si>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</si>
  <si>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</si>
  <si>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</si>
  <si>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</si>
  <si>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</si>
  <si>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</si>
  <si>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</si>
  <si>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</si>
  <si>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</si>
  <si>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</si>
  <si>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</si>
  <si>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</si>
  <si>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</si>
  <si>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</si>
  <si>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</si>
  <si>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</si>
  <si>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</si>
  <si>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</si>
  <si>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</si>
  <si>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</si>
  <si>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</si>
  <si>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</si>
  <si>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</si>
  <si>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</si>
  <si>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</si>
  <si>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精神病医院</t>
  </si>
  <si>
    <t xml:space="preserve">    妇幼保健医院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</si>
  <si>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</si>
  <si>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</si>
  <si>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</si>
  <si>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</si>
  <si>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</si>
  <si>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</si>
  <si>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</si>
  <si>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</si>
  <si>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</si>
  <si>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</si>
  <si>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</si>
  <si>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</si>
  <si>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</si>
  <si>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</si>
  <si>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</si>
  <si>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</si>
  <si>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</si>
  <si>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</si>
  <si>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</si>
  <si>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</si>
  <si>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</si>
  <si>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</si>
  <si>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</si>
  <si>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</si>
  <si>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</si>
  <si>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</si>
  <si>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</si>
  <si>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</si>
  <si>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</si>
  <si>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</si>
  <si>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</si>
  <si>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</si>
  <si>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</si>
  <si>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</si>
  <si>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</si>
  <si>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</si>
  <si>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</si>
  <si>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</si>
  <si>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</si>
  <si>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</si>
  <si>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</si>
  <si>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</si>
  <si>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</si>
  <si>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</si>
  <si>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</si>
  <si>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</si>
  <si>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</si>
  <si>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</si>
  <si>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</si>
  <si>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自然保护地</t>
  </si>
  <si>
    <t xml:space="preserve">  天然林保护</t>
  </si>
  <si>
    <t xml:space="preserve">    森林管护</t>
  </si>
  <si>
    <t xml:space="preserve">    政策性社会性支出补助</t>
  </si>
  <si>
    <t xml:space="preserve">  退耕还林还草</t>
  </si>
  <si>
    <t xml:space="preserve">    退耕现金</t>
  </si>
  <si>
    <t xml:space="preserve">    其他退耕还林还草支出</t>
  </si>
  <si>
    <t xml:space="preserve">  污染减排</t>
  </si>
  <si>
    <t xml:space="preserve">    生态环境执法监察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</si>
  <si>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</si>
  <si>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</si>
  <si>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</si>
  <si>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</si>
  <si>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</si>
  <si>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</si>
  <si>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</si>
  <si>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</si>
  <si>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</si>
  <si>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</si>
  <si>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</si>
  <si>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</si>
  <si>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</si>
  <si>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</si>
  <si>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</si>
  <si>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</si>
  <si>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</si>
  <si>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</si>
  <si>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</si>
  <si>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科技转化与推广服务</t>
  </si>
  <si>
    <t xml:space="preserve">    病虫害控制</t>
  </si>
  <si>
    <t xml:space="preserve">    执法监管</t>
  </si>
  <si>
    <t xml:space="preserve">    行业业务管理</t>
  </si>
  <si>
    <t xml:space="preserve">    农业生产发展</t>
  </si>
  <si>
    <t xml:space="preserve">    农村合作经济</t>
  </si>
  <si>
    <t xml:space="preserve">    农业资源保护修复与利用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</si>
  <si>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</si>
  <si>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</si>
  <si>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</si>
  <si>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</si>
  <si>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</si>
  <si>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</si>
  <si>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</si>
  <si>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</si>
  <si>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</si>
  <si>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</si>
  <si>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</si>
  <si>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</si>
  <si>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</si>
  <si>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</si>
  <si>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</si>
  <si>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</si>
  <si>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</si>
  <si>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</si>
  <si>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水土保持</t>
  </si>
  <si>
    <t xml:space="preserve">    水资源节约管理与保护</t>
  </si>
  <si>
    <t xml:space="preserve">    水质监测</t>
  </si>
  <si>
    <t xml:space="preserve">    防汛</t>
  </si>
  <si>
    <t xml:space="preserve">    抗旱</t>
  </si>
  <si>
    <t xml:space="preserve">    农村水利</t>
  </si>
  <si>
    <t xml:space="preserve">    江河湖库水系综合整治</t>
  </si>
  <si>
    <t xml:space="preserve">    大中型水库移民后期扶持专项支出</t>
  </si>
  <si>
    <t xml:space="preserve">    农村人畜饮水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</si>
  <si>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</si>
  <si>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</si>
  <si>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</si>
  <si>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</si>
  <si>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</si>
  <si>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</si>
  <si>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</si>
  <si>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</si>
  <si>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</si>
  <si>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</si>
  <si>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</si>
  <si>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</si>
  <si>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</si>
  <si>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</si>
  <si>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创业担保贷款贴息及奖补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</si>
  <si>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</si>
  <si>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</si>
  <si>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</si>
  <si>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</si>
  <si>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</si>
  <si>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</si>
  <si>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</si>
  <si>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航道维护</t>
  </si>
  <si>
    <t xml:space="preserve">    救助打捞</t>
  </si>
  <si>
    <t xml:space="preserve">    海事管理</t>
  </si>
  <si>
    <t xml:space="preserve">    水路运输管理支出</t>
  </si>
  <si>
    <t xml:space="preserve">    其他公路水路运输支出</t>
  </si>
  <si>
    <t xml:space="preserve">  车辆购置税支出</t>
  </si>
  <si>
    <t xml:space="preserve">    车辆购置税用于公路等基础设施建设支出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</si>
  <si>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</si>
  <si>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</si>
  <si>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</si>
  <si>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</si>
  <si>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工业和信息产业监管</t>
  </si>
  <si>
    <t xml:space="preserve">    产业发展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</si>
  <si>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</si>
  <si>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</si>
  <si>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</si>
  <si>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</si>
  <si>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</si>
  <si>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其他资源勘探工业信息等支出(款)</t>
  </si>
  <si>
    <t xml:space="preserve">    其他资源勘探工业信息等支出(项)</t>
  </si>
  <si>
    <t>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</si>
  <si>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</si>
  <si>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</si>
  <si>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</si>
  <si>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</si>
  <si>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</si>
  <si>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其他商业服务业等支出(项)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</si>
  <si>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</si>
  <si>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</si>
  <si>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</si>
  <si>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</si>
  <si>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其他自然资源事务支出</t>
  </si>
  <si>
    <t xml:space="preserve">  气象事务</t>
  </si>
  <si>
    <t xml:space="preserve">    气象事业机构</t>
  </si>
  <si>
    <t xml:space="preserve">    气象服务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</si>
  <si>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</si>
  <si>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</si>
  <si>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</si>
  <si>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</si>
  <si>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公共租赁住房</t>
  </si>
  <si>
    <t xml:space="preserve">    保障性住房租金补贴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</si>
  <si>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</si>
  <si>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</si>
  <si>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</si>
  <si>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</si>
  <si>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</si>
  <si>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</si>
  <si>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粮油物资储备支出</t>
  </si>
  <si>
    <t xml:space="preserve">  粮油储备</t>
  </si>
  <si>
    <t xml:space="preserve">    其他粮油储备支出</t>
  </si>
  <si>
    <t>灾害防治及应急管理支出</t>
  </si>
  <si>
    <t xml:space="preserve">  应急管理事务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</si>
  <si>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</si>
  <si>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</si>
  <si>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</si>
  <si>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</si>
  <si>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</si>
  <si>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</si>
  <si>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</si>
  <si>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</si>
  <si>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</si>
  <si>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</si>
  <si>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</si>
  <si>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</si>
  <si>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</si>
  <si>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</si>
  <si>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</si>
  <si>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</si>
  <si>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</si>
  <si>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</si>
  <si>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</si>
  <si>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</si>
  <si>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</si>
  <si>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地方政府向国际组织借款付息支出</t>
  </si>
  <si>
    <t>债务发行费用支出</t>
  </si>
  <si>
    <t xml:space="preserve">  地方政府一般债务发行费用支出</t>
  </si>
  <si>
    <r>
      <t xml:space="preserve">  表 </t>
    </r>
    <r>
      <rPr>
        <sz val="12"/>
        <rFont val="Times New Roman"/>
        <family val="1"/>
      </rPr>
      <t>3</t>
    </r>
  </si>
  <si>
    <r>
      <t>2022</t>
    </r>
    <r>
      <rPr>
        <sz val="18"/>
        <rFont val="方正小标宋_GBK"/>
        <family val="4"/>
      </rPr>
      <t xml:space="preserve">年云阳县一般公共预算基本支出决算表     </t>
    </r>
  </si>
  <si>
    <t>（按经济分类科目）</t>
  </si>
  <si>
    <t>科目名称</t>
  </si>
  <si>
    <t>本级基本支出合计</t>
  </si>
  <si>
    <t>一、机关工资福利支出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</si>
  <si>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</si>
  <si>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</si>
  <si>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</si>
  <si>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</si>
  <si>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</si>
  <si>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</si>
  <si>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</si>
  <si>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</si>
  <si>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</si>
  <si>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</si>
  <si>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</si>
  <si>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公务用车运行维护费</t>
  </si>
  <si>
    <t xml:space="preserve">  维修(护)费</t>
  </si>
  <si>
    <t xml:space="preserve">  其他商品和服务支出</t>
  </si>
  <si>
    <t>三、机关资本性支出(一)</t>
  </si>
  <si>
    <t xml:space="preserve">  设备购置</t>
  </si>
  <si>
    <t xml:space="preserve">  其他资本性支出</t>
  </si>
  <si>
    <t>四、对事业单位经常性补助</t>
  </si>
  <si>
    <t xml:space="preserve">  工资福利支出</t>
  </si>
  <si>
    <t xml:space="preserve">  商品和服务支出</t>
  </si>
  <si>
    <t>五、对事业单位资本性补助</t>
  </si>
  <si>
    <t xml:space="preserve">  资本性支出(一)</t>
  </si>
  <si>
    <t>六、对个人和家庭的补助</t>
  </si>
  <si>
    <t xml:space="preserve">  社会福利和救助</t>
  </si>
  <si>
    <t xml:space="preserve">  离退休费</t>
  </si>
  <si>
    <t xml:space="preserve">  其他对个人和家庭补助</t>
  </si>
  <si>
    <r>
      <t xml:space="preserve">  表 </t>
    </r>
    <r>
      <rPr>
        <sz val="12"/>
        <rFont val="Times New Roman"/>
        <family val="1"/>
      </rPr>
      <t>4</t>
    </r>
  </si>
  <si>
    <r>
      <t>2022</t>
    </r>
    <r>
      <rPr>
        <sz val="18"/>
        <rFont val="方正小标宋_GBK"/>
        <family val="4"/>
      </rPr>
      <t>年云阳县一般公共预算转移支付收支决算表</t>
    </r>
  </si>
  <si>
    <t>上级补助收入</t>
  </si>
  <si>
    <t>补助下级支出</t>
  </si>
  <si>
    <t>0.1</t>
  </si>
  <si>
    <t>一、返还性收入</t>
  </si>
  <si>
    <t>一、一般性转移支付支出</t>
  </si>
  <si>
    <t>0.2</t>
  </si>
  <si>
    <t xml:space="preserve">    所得税基数返还收入</t>
  </si>
  <si>
    <t xml:space="preserve">    体制补助支出</t>
  </si>
  <si>
    <t>0.3</t>
  </si>
  <si>
    <t xml:space="preserve">    增值税税收返还收入</t>
  </si>
  <si>
    <t xml:space="preserve">    结算补助支出</t>
  </si>
  <si>
    <t>0.4</t>
  </si>
  <si>
    <t xml:space="preserve">    消费税税收返还收入</t>
  </si>
  <si>
    <t>二、专项转移支付支出</t>
  </si>
  <si>
    <t>0.5</t>
  </si>
  <si>
    <t>二、一般性转移支付收入</t>
  </si>
  <si>
    <t xml:space="preserve">    一般公共服务</t>
  </si>
  <si>
    <t xml:space="preserve">    体制补助收入</t>
  </si>
  <si>
    <t xml:space="preserve">    公共安全</t>
  </si>
  <si>
    <t>0.6</t>
  </si>
  <si>
    <t xml:space="preserve">    均衡性转移支付收入</t>
  </si>
  <si>
    <t xml:space="preserve">    科学技术</t>
  </si>
  <si>
    <t>0.7</t>
  </si>
  <si>
    <t xml:space="preserve">    县级基本财力保障机制奖补资金收入</t>
  </si>
  <si>
    <t xml:space="preserve">    文化旅游体育与传媒</t>
  </si>
  <si>
    <t>0.8</t>
  </si>
  <si>
    <t xml:space="preserve">    结算补助收入</t>
  </si>
  <si>
    <t xml:space="preserve">    社会保障和就业</t>
  </si>
  <si>
    <t>0.9</t>
  </si>
  <si>
    <t xml:space="preserve">    资源枯竭型城市转移支付补助收入</t>
  </si>
  <si>
    <t xml:space="preserve">    卫生健康</t>
  </si>
  <si>
    <t>0.10</t>
  </si>
  <si>
    <t xml:space="preserve">    产粮(油)大县奖励资金收入</t>
  </si>
  <si>
    <t xml:space="preserve">    农林水</t>
  </si>
  <si>
    <t>0.11</t>
  </si>
  <si>
    <t xml:space="preserve">    重点生态功能区转移支付收入</t>
  </si>
  <si>
    <t xml:space="preserve">    交通运输</t>
  </si>
  <si>
    <t>0.12</t>
  </si>
  <si>
    <t xml:space="preserve">    固定数额补助收入</t>
  </si>
  <si>
    <t xml:space="preserve">    资源勘探工业信息等</t>
  </si>
  <si>
    <t>0.13</t>
  </si>
  <si>
    <t xml:space="preserve">    欠发达地区转移支付收入</t>
  </si>
  <si>
    <t xml:space="preserve">    自然资源海洋气象等支出</t>
  </si>
  <si>
    <t>0.14</t>
  </si>
  <si>
    <t xml:space="preserve">    一般公共服务共同财政事权转移支付收入  </t>
  </si>
  <si>
    <t xml:space="preserve">    灾害防治及应急管理</t>
  </si>
  <si>
    <t>0.15</t>
  </si>
  <si>
    <t xml:space="preserve">    公共安全共同财政事权转移支付收入  </t>
  </si>
  <si>
    <t>0.16</t>
  </si>
  <si>
    <t xml:space="preserve">    教育共同财政事权转移支付收入  </t>
  </si>
  <si>
    <t>0.17</t>
  </si>
  <si>
    <t xml:space="preserve">    科学技术共同财政事权转移支付收入  </t>
  </si>
  <si>
    <t xml:space="preserve">    文化旅游体育与传媒共同财政事权转移支付收入  </t>
  </si>
  <si>
    <t>0.19</t>
  </si>
  <si>
    <t xml:space="preserve">    社会保障和就业共同财政事权转移支付收入  </t>
  </si>
  <si>
    <t xml:space="preserve">    医疗卫生共同财政事权转移支付收入  </t>
  </si>
  <si>
    <t>0.20</t>
  </si>
  <si>
    <t xml:space="preserve">    节能环保共同财政事权转移支付收入  </t>
  </si>
  <si>
    <t>0.22</t>
  </si>
  <si>
    <t xml:space="preserve">    农林水共同财政事权转移支付收入  </t>
  </si>
  <si>
    <t>0.23</t>
  </si>
  <si>
    <t xml:space="preserve">    住房保障共同财政事权转移支付收入  </t>
  </si>
  <si>
    <t>0.24</t>
  </si>
  <si>
    <t xml:space="preserve">    增值税留抵退税转移支付收入</t>
  </si>
  <si>
    <t xml:space="preserve">    其他退税减税降费转移支付收入</t>
  </si>
  <si>
    <t>0.26</t>
  </si>
  <si>
    <t xml:space="preserve">    补充县区财力转移支付收入</t>
  </si>
  <si>
    <t xml:space="preserve">    其他一般性转移支付收入</t>
  </si>
  <si>
    <t>三、专项转移支付收入</t>
  </si>
  <si>
    <t xml:space="preserve">    国防</t>
  </si>
  <si>
    <t xml:space="preserve">    教育</t>
  </si>
  <si>
    <t xml:space="preserve">    节能环保</t>
  </si>
  <si>
    <t xml:space="preserve">    城乡社区</t>
  </si>
  <si>
    <t xml:space="preserve">    商业服务业等</t>
  </si>
  <si>
    <t xml:space="preserve">    自然资源海洋气象等</t>
  </si>
  <si>
    <t xml:space="preserve">    住房保障</t>
  </si>
  <si>
    <r>
      <t xml:space="preserve">  表</t>
    </r>
    <r>
      <rPr>
        <sz val="12"/>
        <color indexed="8"/>
        <rFont val="Times New Roman"/>
        <family val="1"/>
      </rPr>
      <t xml:space="preserve"> 5</t>
    </r>
  </si>
  <si>
    <r>
      <t>2022</t>
    </r>
    <r>
      <rPr>
        <sz val="18"/>
        <color indexed="8"/>
        <rFont val="方正小标宋_GBK"/>
        <family val="4"/>
      </rPr>
      <t>年云阳县一般公共预算转移支付支出决算表</t>
    </r>
  </si>
  <si>
    <t>（分地区）</t>
  </si>
  <si>
    <t xml:space="preserve">   单位：万元</t>
  </si>
  <si>
    <t>乡  镇</t>
  </si>
  <si>
    <t>一般转移支付</t>
  </si>
  <si>
    <t>专项转移支付</t>
  </si>
  <si>
    <t>补助下级合计</t>
  </si>
  <si>
    <t>巴阳镇</t>
  </si>
  <si>
    <t>黄石镇</t>
  </si>
  <si>
    <t>水口镇</t>
  </si>
  <si>
    <t>云阳镇</t>
  </si>
  <si>
    <t>栖霞镇</t>
  </si>
  <si>
    <t>云安镇</t>
  </si>
  <si>
    <t>凤鸣镇</t>
  </si>
  <si>
    <t>外郎乡</t>
  </si>
  <si>
    <t>龙角镇</t>
  </si>
  <si>
    <t>宝坪镇</t>
  </si>
  <si>
    <t>泥溪镇</t>
  </si>
  <si>
    <t>蔈草镇</t>
  </si>
  <si>
    <t>耀灵镇</t>
  </si>
  <si>
    <t>清水乡</t>
  </si>
  <si>
    <t>故陵镇</t>
  </si>
  <si>
    <t>新津乡</t>
  </si>
  <si>
    <t>普安乡</t>
  </si>
  <si>
    <t>堰坪镇</t>
  </si>
  <si>
    <t>红狮镇</t>
  </si>
  <si>
    <t>龙洞镇</t>
  </si>
  <si>
    <t>洞鹿乡</t>
  </si>
  <si>
    <t>南溪镇</t>
  </si>
  <si>
    <t>双土镇</t>
  </si>
  <si>
    <t>桑坪镇</t>
  </si>
  <si>
    <t>大阳镇</t>
  </si>
  <si>
    <t>石门乡</t>
  </si>
  <si>
    <t>江口镇</t>
  </si>
  <si>
    <t>路阳镇</t>
  </si>
  <si>
    <t>后叶镇</t>
  </si>
  <si>
    <t>农坝镇</t>
  </si>
  <si>
    <t>高阳镇</t>
  </si>
  <si>
    <t>渠马镇</t>
  </si>
  <si>
    <t>双龙镇</t>
  </si>
  <si>
    <t>沙市镇</t>
  </si>
  <si>
    <t>鱼泉镇</t>
  </si>
  <si>
    <t>上坝乡</t>
  </si>
  <si>
    <t>平安镇</t>
  </si>
  <si>
    <t>养鹿镇</t>
  </si>
  <si>
    <r>
      <t xml:space="preserve">  表 </t>
    </r>
    <r>
      <rPr>
        <sz val="12"/>
        <color indexed="8"/>
        <rFont val="Times New Roman"/>
        <family val="1"/>
      </rPr>
      <t>6</t>
    </r>
  </si>
  <si>
    <t>（分项目）</t>
  </si>
  <si>
    <t>支      出</t>
  </si>
  <si>
    <r>
      <rPr>
        <b/>
        <sz val="10"/>
        <rFont val="方正仿宋_GBK"/>
        <family val="4"/>
      </rPr>
      <t>补助下级合计</t>
    </r>
  </si>
  <si>
    <t>一、一般性转移支付</t>
  </si>
  <si>
    <r>
      <t xml:space="preserve">  1</t>
    </r>
    <r>
      <rPr>
        <sz val="10"/>
        <color indexed="8"/>
        <rFont val="方正仿宋_GBK"/>
        <family val="4"/>
      </rPr>
      <t>．体制补助</t>
    </r>
  </si>
  <si>
    <r>
      <t xml:space="preserve">  2</t>
    </r>
    <r>
      <rPr>
        <sz val="10"/>
        <color indexed="8"/>
        <rFont val="方正仿宋_GBK"/>
        <family val="4"/>
      </rPr>
      <t>．结算补助</t>
    </r>
  </si>
  <si>
    <t>二、专项转移支付</t>
  </si>
  <si>
    <r>
      <t xml:space="preserve">  </t>
    </r>
    <r>
      <rPr>
        <sz val="10"/>
        <rFont val="Times New Roman"/>
        <family val="1"/>
      </rPr>
      <t>1.</t>
    </r>
    <r>
      <rPr>
        <sz val="10"/>
        <rFont val="方正仿宋_GBK"/>
        <family val="4"/>
      </rPr>
      <t>基层政权建设补助资金</t>
    </r>
  </si>
  <si>
    <r>
      <t xml:space="preserve">  2.</t>
    </r>
    <r>
      <rPr>
        <sz val="10"/>
        <color indexed="8"/>
        <rFont val="方正仿宋_GBK"/>
        <family val="4"/>
      </rPr>
      <t>扶持壮大村集体经济发展考核奖励资金</t>
    </r>
  </si>
  <si>
    <r>
      <t xml:space="preserve">  3.</t>
    </r>
    <r>
      <rPr>
        <sz val="10"/>
        <color indexed="8"/>
        <rFont val="方正仿宋_GBK"/>
        <family val="4"/>
      </rPr>
      <t>禁毒社工补贴经费</t>
    </r>
  </si>
  <si>
    <r>
      <t xml:space="preserve">  4.</t>
    </r>
    <r>
      <rPr>
        <sz val="10"/>
        <color indexed="8"/>
        <rFont val="方正仿宋_GBK"/>
        <family val="4"/>
      </rPr>
      <t>乡镇文化中心免费开放专项资金</t>
    </r>
  </si>
  <si>
    <r>
      <t xml:space="preserve">  5.</t>
    </r>
    <r>
      <rPr>
        <sz val="10"/>
        <color indexed="8"/>
        <rFont val="方正仿宋_GBK"/>
        <family val="4"/>
      </rPr>
      <t>少数民族发展资金</t>
    </r>
  </si>
  <si>
    <r>
      <t xml:space="preserve">  6.</t>
    </r>
    <r>
      <rPr>
        <sz val="10"/>
        <color indexed="8"/>
        <rFont val="方正仿宋_GBK"/>
        <family val="4"/>
      </rPr>
      <t>优抚对象抚恤补助资金</t>
    </r>
  </si>
  <si>
    <r>
      <t xml:space="preserve">  7.</t>
    </r>
    <r>
      <rPr>
        <sz val="10"/>
        <color indexed="8"/>
        <rFont val="方正仿宋_GBK"/>
        <family val="4"/>
      </rPr>
      <t>孤儿及高龄、失能老人补助资金</t>
    </r>
  </si>
  <si>
    <r>
      <t xml:space="preserve">  8.</t>
    </r>
    <r>
      <rPr>
        <sz val="10"/>
        <color indexed="8"/>
        <rFont val="方正仿宋_GBK"/>
        <family val="4"/>
      </rPr>
      <t>残疾人两项补贴资金</t>
    </r>
  </si>
  <si>
    <r>
      <t xml:space="preserve">  9.</t>
    </r>
    <r>
      <rPr>
        <sz val="10"/>
        <color indexed="8"/>
        <rFont val="方正仿宋_GBK"/>
        <family val="4"/>
      </rPr>
      <t>城乡最低生活保障资金</t>
    </r>
  </si>
  <si>
    <r>
      <t xml:space="preserve">  10.</t>
    </r>
    <r>
      <rPr>
        <sz val="10"/>
        <color indexed="8"/>
        <rFont val="方正仿宋_GBK"/>
        <family val="4"/>
      </rPr>
      <t>困难群众临时救助资金</t>
    </r>
  </si>
  <si>
    <r>
      <t xml:space="preserve">  11.</t>
    </r>
    <r>
      <rPr>
        <sz val="10"/>
        <color indexed="8"/>
        <rFont val="方正仿宋_GBK"/>
        <family val="4"/>
      </rPr>
      <t>特困人员救助资金</t>
    </r>
  </si>
  <si>
    <r>
      <t xml:space="preserve">  12.</t>
    </r>
    <r>
      <rPr>
        <sz val="10"/>
        <color indexed="8"/>
        <rFont val="方正仿宋_GBK"/>
        <family val="4"/>
      </rPr>
      <t>其他社会保障和就业支出</t>
    </r>
  </si>
  <si>
    <r>
      <t xml:space="preserve">  13.</t>
    </r>
    <r>
      <rPr>
        <sz val="10"/>
        <color indexed="8"/>
        <rFont val="方正仿宋_GBK"/>
        <family val="4"/>
      </rPr>
      <t>优抚对象医疗补助</t>
    </r>
  </si>
  <si>
    <r>
      <t xml:space="preserve">  14.</t>
    </r>
    <r>
      <rPr>
        <sz val="10"/>
        <color indexed="8"/>
        <rFont val="方正仿宋_GBK"/>
        <family val="4"/>
      </rPr>
      <t>农业产业发展资金</t>
    </r>
  </si>
  <si>
    <r>
      <t xml:space="preserve">  15.</t>
    </r>
    <r>
      <rPr>
        <sz val="10"/>
        <color indexed="8"/>
        <rFont val="方正仿宋_GBK"/>
        <family val="4"/>
      </rPr>
      <t>农村基础设施建设资金</t>
    </r>
  </si>
  <si>
    <r>
      <t xml:space="preserve">  16.</t>
    </r>
    <r>
      <rPr>
        <sz val="10"/>
        <color indexed="8"/>
        <rFont val="方正仿宋_GBK"/>
        <family val="4"/>
      </rPr>
      <t>农业农村防灾、救灾等专项资金</t>
    </r>
  </si>
  <si>
    <r>
      <t xml:space="preserve">  17.</t>
    </r>
    <r>
      <rPr>
        <sz val="10"/>
        <color indexed="8"/>
        <rFont val="方正仿宋_GBK"/>
        <family val="4"/>
      </rPr>
      <t>水库移民后期扶持基金</t>
    </r>
  </si>
  <si>
    <r>
      <t xml:space="preserve">  18.</t>
    </r>
    <r>
      <rPr>
        <sz val="10"/>
        <color indexed="8"/>
        <rFont val="方正仿宋_GBK"/>
        <family val="4"/>
      </rPr>
      <t>农村环境整治</t>
    </r>
  </si>
  <si>
    <r>
      <t xml:space="preserve">  19.</t>
    </r>
    <r>
      <rPr>
        <sz val="10"/>
        <color indexed="8"/>
        <rFont val="方正仿宋_GBK"/>
        <family val="4"/>
      </rPr>
      <t>农业资源保护</t>
    </r>
  </si>
  <si>
    <r>
      <t xml:space="preserve">  20.</t>
    </r>
    <r>
      <rPr>
        <sz val="10"/>
        <color indexed="8"/>
        <rFont val="方正仿宋_GBK"/>
        <family val="4"/>
      </rPr>
      <t>产油大县</t>
    </r>
  </si>
  <si>
    <r>
      <t xml:space="preserve">  21.</t>
    </r>
    <r>
      <rPr>
        <sz val="10"/>
        <color indexed="8"/>
        <rFont val="方正仿宋_GBK"/>
        <family val="4"/>
      </rPr>
      <t>车辆购置税收入补助地方农村公路建设资金</t>
    </r>
  </si>
  <si>
    <r>
      <t xml:space="preserve">  22.</t>
    </r>
    <r>
      <rPr>
        <sz val="10"/>
        <color indexed="8"/>
        <rFont val="方正仿宋_GBK"/>
        <family val="4"/>
      </rPr>
      <t>中央和市级自然灾害救助补助资金</t>
    </r>
  </si>
  <si>
    <r>
      <t xml:space="preserve">  23.</t>
    </r>
    <r>
      <rPr>
        <sz val="10"/>
        <color indexed="8"/>
        <rFont val="方正仿宋_GBK"/>
        <family val="4"/>
      </rPr>
      <t>其他对企业的补助</t>
    </r>
  </si>
  <si>
    <r>
      <t xml:space="preserve">  24.</t>
    </r>
    <r>
      <rPr>
        <sz val="10"/>
        <color indexed="8"/>
        <rFont val="方正仿宋_GBK"/>
        <family val="4"/>
      </rPr>
      <t>公路建设</t>
    </r>
  </si>
  <si>
    <r>
      <t xml:space="preserve">  25.</t>
    </r>
    <r>
      <rPr>
        <sz val="10"/>
        <color indexed="8"/>
        <rFont val="方正仿宋_GBK"/>
        <family val="4"/>
      </rPr>
      <t>农林水</t>
    </r>
  </si>
  <si>
    <r>
      <t xml:space="preserve">  26.</t>
    </r>
    <r>
      <rPr>
        <sz val="10"/>
        <color indexed="8"/>
        <rFont val="方正仿宋_GBK"/>
        <family val="4"/>
      </rPr>
      <t>巩固脱贫攻坚成果衔接乡村振兴转移支付</t>
    </r>
  </si>
  <si>
    <r>
      <t xml:space="preserve">  27.</t>
    </r>
    <r>
      <rPr>
        <sz val="10"/>
        <color indexed="8"/>
        <rFont val="方正仿宋_GBK"/>
        <family val="4"/>
      </rPr>
      <t>农林水共同财政事权转移支付收入</t>
    </r>
  </si>
  <si>
    <r>
      <t xml:space="preserve">  表 </t>
    </r>
    <r>
      <rPr>
        <sz val="12"/>
        <rFont val="Times New Roman"/>
        <family val="1"/>
      </rPr>
      <t>7</t>
    </r>
  </si>
  <si>
    <r>
      <t>2022</t>
    </r>
    <r>
      <rPr>
        <sz val="18"/>
        <rFont val="方正小标宋_GBK"/>
        <family val="4"/>
      </rPr>
      <t>年云阳县政府性基金预算收支决算表</t>
    </r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</si>
  <si>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</si>
  <si>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</si>
  <si>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</si>
  <si>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</si>
  <si>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五、污水处理费收入</t>
  </si>
  <si>
    <t>六、专项债务对应项目专项收入</t>
  </si>
  <si>
    <t>二、上年结转</t>
  </si>
  <si>
    <r>
      <t xml:space="preserve">  续表</t>
    </r>
    <r>
      <rPr>
        <sz val="12"/>
        <rFont val="Times New Roman"/>
        <family val="1"/>
      </rPr>
      <t xml:space="preserve"> 7</t>
    </r>
  </si>
  <si>
    <t>一、社会保障和就业支出</t>
  </si>
  <si>
    <t>二、城乡社区支出</t>
  </si>
  <si>
    <t>三、农林水支出</t>
  </si>
  <si>
    <t>四、其他支出</t>
  </si>
  <si>
    <t>五、债务付息支出</t>
  </si>
  <si>
    <t>六、债务发行费用支出</t>
  </si>
  <si>
    <t>二、债务还本支出</t>
  </si>
  <si>
    <t>三、结转下年</t>
  </si>
  <si>
    <r>
      <t xml:space="preserve">  表 </t>
    </r>
    <r>
      <rPr>
        <sz val="12"/>
        <rFont val="Times New Roman"/>
        <family val="1"/>
      </rPr>
      <t>8</t>
    </r>
  </si>
  <si>
    <r>
      <t>2022</t>
    </r>
    <r>
      <rPr>
        <sz val="18"/>
        <rFont val="方正小标宋_GBK"/>
        <family val="4"/>
      </rPr>
      <t>年云阳县政府性基金预算本级支出决算表</t>
    </r>
  </si>
  <si>
    <t xml:space="preserve">                                                                                    单位：万元</t>
  </si>
  <si>
    <t>政府性基金预算支出合计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</si>
  <si>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</si>
  <si>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</si>
  <si>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</si>
  <si>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小型水库移民扶助基金安排的支出</t>
  </si>
  <si>
    <t xml:space="preserve">  国有土地使用权出让收入安排的支出</t>
  </si>
  <si>
    <t xml:space="preserve">    征地和拆迁补偿支出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</si>
  <si>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</si>
  <si>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</si>
  <si>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</si>
  <si>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农业生产发展支出</t>
  </si>
  <si>
    <t xml:space="preserve">    其他国有土地使用权出让收入安排的支出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</si>
  <si>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</si>
  <si>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</si>
  <si>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</si>
  <si>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</si>
  <si>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</si>
  <si>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</si>
  <si>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</si>
  <si>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棚户区改造专项债券收入安排的支出  </t>
  </si>
  <si>
    <t xml:space="preserve">    征地和拆迁补偿支出  </t>
  </si>
  <si>
    <t xml:space="preserve">  大中型水库库区基金安排的支出</t>
  </si>
  <si>
    <t xml:space="preserve">  三峡水库库区基金支出</t>
  </si>
  <si>
    <t xml:space="preserve">    解决移民遗留问题</t>
  </si>
  <si>
    <t xml:space="preserve">    其他三峡水库库区基金支出</t>
  </si>
  <si>
    <t xml:space="preserve">  国家重大水利工程建设基金安排的支出</t>
  </si>
  <si>
    <t xml:space="preserve">    三峡后续工作</t>
  </si>
  <si>
    <t>其他支出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</si>
  <si>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</si>
  <si>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</si>
  <si>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</si>
  <si>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</si>
  <si>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</si>
  <si>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</si>
  <si>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</si>
  <si>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</si>
  <si>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</si>
  <si>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</si>
  <si>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</si>
  <si>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</si>
  <si>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</si>
  <si>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 xml:space="preserve">    其他地方自行试点项目收益专项债券付息支出</t>
  </si>
  <si>
    <t xml:space="preserve">  地方政府专项债务发行费用支出</t>
  </si>
  <si>
    <t xml:space="preserve">    国有土地使用权出让金债务发行费用支出</t>
  </si>
  <si>
    <t xml:space="preserve">    其他地方自行试点项目收益专项债券发行费用支出</t>
  </si>
  <si>
    <r>
      <t xml:space="preserve">  表 </t>
    </r>
    <r>
      <rPr>
        <sz val="12"/>
        <color indexed="8"/>
        <rFont val="Times New Roman"/>
        <family val="1"/>
      </rPr>
      <t>9</t>
    </r>
  </si>
  <si>
    <r>
      <t>2022</t>
    </r>
    <r>
      <rPr>
        <sz val="18"/>
        <color indexed="8"/>
        <rFont val="方正小标宋_GBK"/>
        <family val="4"/>
      </rPr>
      <t>年云阳县政府性基金预算转移支付收支决算表</t>
    </r>
  </si>
  <si>
    <t xml:space="preserve">     单位：万元</t>
  </si>
  <si>
    <t>收       入</t>
  </si>
  <si>
    <t>支        出</t>
  </si>
  <si>
    <t>大中型水库移民后期扶持基金收入</t>
  </si>
  <si>
    <t>大中型水库移民后期扶持基金支出</t>
  </si>
  <si>
    <t>小型水库移民扶助基金相关收入</t>
  </si>
  <si>
    <t>国有土地使用权出让收入安排的支出</t>
  </si>
  <si>
    <t>国有土地使用权出让相关收入</t>
  </si>
  <si>
    <t>城市基础设施配套费相关支出</t>
  </si>
  <si>
    <t>城市基础设施配套费相关收入</t>
  </si>
  <si>
    <t>三峡水库库区基金支出</t>
  </si>
  <si>
    <t>污水处理费相关收入</t>
  </si>
  <si>
    <t>国家重大水利工程建设基金相关支出</t>
  </si>
  <si>
    <t>三峡水库库区基金收入</t>
  </si>
  <si>
    <t>彩票公益金安排的支出</t>
  </si>
  <si>
    <t>国家重大水利工程建设基金相关收入</t>
  </si>
  <si>
    <t>彩票公益金收入</t>
  </si>
  <si>
    <r>
      <t xml:space="preserve">  表 </t>
    </r>
    <r>
      <rPr>
        <sz val="12"/>
        <rFont val="Times New Roman"/>
        <family val="1"/>
      </rPr>
      <t>10</t>
    </r>
  </si>
  <si>
    <r>
      <t>2022</t>
    </r>
    <r>
      <rPr>
        <sz val="18"/>
        <rFont val="方正小标宋_GBK"/>
        <family val="4"/>
      </rPr>
      <t>年云阳县国有资本经营预算收支决算表</t>
    </r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</si>
  <si>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</si>
  <si>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</si>
  <si>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</si>
  <si>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</si>
  <si>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</si>
  <si>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r>
      <t xml:space="preserve">  续表 </t>
    </r>
    <r>
      <rPr>
        <sz val="12"/>
        <rFont val="Times New Roman"/>
        <family val="1"/>
      </rPr>
      <t>10</t>
    </r>
  </si>
  <si>
    <t>总   计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</si>
  <si>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</si>
  <si>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</si>
  <si>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</si>
  <si>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</si>
  <si>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</si>
  <si>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一、调出资金</t>
  </si>
  <si>
    <t>二、结转下年</t>
  </si>
  <si>
    <r>
      <t xml:space="preserve">  表 </t>
    </r>
    <r>
      <rPr>
        <sz val="12"/>
        <rFont val="Times New Roman"/>
        <family val="1"/>
      </rPr>
      <t>11</t>
    </r>
  </si>
  <si>
    <r>
      <t>2022</t>
    </r>
    <r>
      <rPr>
        <sz val="18"/>
        <rFont val="方正小标宋_GBK"/>
        <family val="4"/>
      </rPr>
      <t>年云阳县社会保险基金收支决算表</t>
    </r>
  </si>
  <si>
    <t>上年结余</t>
  </si>
  <si>
    <t xml:space="preserve">本年收入 </t>
  </si>
  <si>
    <t xml:space="preserve"> 本年支出 </t>
  </si>
  <si>
    <t>本年收支结余</t>
  </si>
  <si>
    <t xml:space="preserve"> 年末滚存结余 </t>
  </si>
  <si>
    <t>合  计</t>
  </si>
  <si>
    <t>一、基本养老保险基金</t>
  </si>
  <si>
    <t xml:space="preserve">  其中：企业职工基本养老保险基金</t>
  </si>
  <si>
    <t xml:space="preserve">        城乡居民基本养老保险基金</t>
  </si>
  <si>
    <t xml:space="preserve">        机关事业单位基本养老保险基金</t>
  </si>
  <si>
    <t>二、基本医疗保险基金</t>
  </si>
  <si>
    <t xml:space="preserve">  其中：城镇职工基本医疗保险基金</t>
  </si>
  <si>
    <t xml:space="preserve">        城乡居民基本医疗保险基金</t>
  </si>
  <si>
    <t>三、工伤保险基金</t>
  </si>
  <si>
    <t>四、失业保险基金</t>
  </si>
  <si>
    <r>
      <t xml:space="preserve">  表 </t>
    </r>
    <r>
      <rPr>
        <sz val="12"/>
        <rFont val="Times New Roman"/>
        <family val="1"/>
      </rPr>
      <t>12</t>
    </r>
  </si>
  <si>
    <r>
      <t>2022</t>
    </r>
    <r>
      <rPr>
        <sz val="18"/>
        <rFont val="方正小标宋_GBK"/>
        <family val="4"/>
      </rPr>
      <t>年云阳县地方政府债务限额及余额决算情况表</t>
    </r>
  </si>
  <si>
    <t>地   区</t>
  </si>
  <si>
    <t>2022年债务限额</t>
  </si>
  <si>
    <t>2022年债务余额预计执行数</t>
  </si>
  <si>
    <t>小计</t>
  </si>
  <si>
    <t>一般债务</t>
  </si>
  <si>
    <t>专项债务</t>
  </si>
  <si>
    <r>
      <rPr>
        <sz val="10"/>
        <rFont val="方正仿宋_GBK"/>
        <family val="4"/>
      </rPr>
      <t>专项债务</t>
    </r>
  </si>
  <si>
    <t>A=B+C</t>
  </si>
  <si>
    <t>B</t>
  </si>
  <si>
    <t>C</t>
  </si>
  <si>
    <t>D=E+F</t>
  </si>
  <si>
    <t>E</t>
  </si>
  <si>
    <t>F</t>
  </si>
  <si>
    <t>云阳县</t>
  </si>
  <si>
    <r>
      <t xml:space="preserve">  表 </t>
    </r>
    <r>
      <rPr>
        <sz val="12"/>
        <rFont val="Times New Roman"/>
        <family val="1"/>
      </rPr>
      <t>13</t>
    </r>
  </si>
  <si>
    <r>
      <t>2022</t>
    </r>
    <r>
      <rPr>
        <sz val="18"/>
        <color indexed="8"/>
        <rFont val="方正小标宋_GBK"/>
        <family val="4"/>
      </rPr>
      <t>年云阳县地方政府债券使用情况表</t>
    </r>
  </si>
  <si>
    <t>项目名称</t>
  </si>
  <si>
    <t>项目领域</t>
  </si>
  <si>
    <t>项目主管部门</t>
  </si>
  <si>
    <t>项目实施单位</t>
  </si>
  <si>
    <t>债券性质</t>
  </si>
  <si>
    <t>债券规模</t>
  </si>
  <si>
    <t>发行时间</t>
  </si>
  <si>
    <t>合计</t>
  </si>
  <si>
    <t>渝东北地质灾害应急分中心建设工程</t>
  </si>
  <si>
    <t>自然灾害防治体系建设护</t>
  </si>
  <si>
    <t>云阳县规划和自然资源局</t>
  </si>
  <si>
    <t>一般债券</t>
  </si>
  <si>
    <t>巫云开高速公路云阳段路域环境整治</t>
  </si>
  <si>
    <t>生态建设和环境保护</t>
  </si>
  <si>
    <t>云阳县交通局</t>
  </si>
  <si>
    <t>重庆市云阳县交通有限责任公司</t>
  </si>
  <si>
    <t>云阳县北部新区派出所新建项目</t>
  </si>
  <si>
    <t>公共安全部门场所建设</t>
  </si>
  <si>
    <t>云阳县公安局</t>
  </si>
  <si>
    <t>云阳县第一城市生活垃圾处理场封场及生态修复治理工程</t>
  </si>
  <si>
    <t>云阳县城市管理局</t>
  </si>
  <si>
    <t>云阳县兴云城市管理服务（集团）有限公司</t>
  </si>
  <si>
    <t>云阳县第四初级中学（云阳县北城小学）建设项目</t>
  </si>
  <si>
    <t>义务教育</t>
  </si>
  <si>
    <t>云阳县教育委员会</t>
  </si>
  <si>
    <t>云阳县第四初级中学(云阳县北城小学）</t>
  </si>
  <si>
    <t>重庆市云阳县老年养护院</t>
  </si>
  <si>
    <t>养老</t>
  </si>
  <si>
    <t>云阳县民政局</t>
  </si>
  <si>
    <t>其他自平衡专项债券</t>
  </si>
  <si>
    <t>云阳县第二老年养护院</t>
  </si>
  <si>
    <t>云阳县人民医院首诊隔离区、教学楼、学生宿舍建设项目</t>
  </si>
  <si>
    <t>卫生健康</t>
  </si>
  <si>
    <t>云阳县卫生健康委员会</t>
  </si>
  <si>
    <t>云阳县人民医院</t>
  </si>
  <si>
    <t>云阳县妇女儿童医院附属配套综合楼及传染病综合楼建设项目</t>
  </si>
  <si>
    <t>云阳县妇女儿童医院</t>
  </si>
  <si>
    <t>云阳县妇女儿童医院建设项目</t>
  </si>
  <si>
    <t>云阳县畜禽粪污资源化生态利用处理中心</t>
  </si>
  <si>
    <t>农业</t>
  </si>
  <si>
    <t>云阳县国有资产管理服务中心</t>
  </si>
  <si>
    <t>重庆农高实业集团有限公司</t>
  </si>
  <si>
    <t>云阳县幸福水库工程</t>
  </si>
  <si>
    <t>水利</t>
  </si>
  <si>
    <t>云阳县水利局</t>
  </si>
  <si>
    <t>重庆市向阳水库工程</t>
  </si>
  <si>
    <t>重庆市向洋水资源开发有限公司</t>
  </si>
  <si>
    <t>云阳县轿顶山景区生态露营基地配套工程</t>
  </si>
  <si>
    <t>文化旅游</t>
  </si>
  <si>
    <t>云阳县新津与故陵地区农旅融合发展项目</t>
  </si>
  <si>
    <t>云阳县东部洞鹿与红狮片区乡村振兴示范暨农业产业提升项目</t>
  </si>
  <si>
    <t>云阳县北线旅游开发配套服务设施建设项目</t>
  </si>
  <si>
    <t>万开云科技创新经济走廊项目</t>
  </si>
  <si>
    <t>产业园区基础设施</t>
  </si>
  <si>
    <t>云阳县后叶片区农业基础设施建设提升暨农旅融合发展项目</t>
  </si>
  <si>
    <t>世界恐龙化石基地研学旅行中心配套工程</t>
  </si>
  <si>
    <t>云阳县宏荣路桥工程有限公司</t>
  </si>
  <si>
    <t>云阳县绿色消费品产业园配套设施建设项目</t>
  </si>
  <si>
    <t>云阳县黄石物流园区配套基础设施提升工程</t>
  </si>
  <si>
    <t>云阳磐石城保护利用项目</t>
  </si>
  <si>
    <t>云阳县文化和旅游发展委员会</t>
  </si>
  <si>
    <t>云阳县文物保护管理所</t>
  </si>
  <si>
    <t>云阳县普安恐龙地质公园综合建设一期项目</t>
  </si>
  <si>
    <t>云阳县普安恐龙化石管理委员会</t>
  </si>
  <si>
    <t>云阳县恐龙世界文化旅游开发有限公司</t>
  </si>
  <si>
    <t>重庆市云阳师范学校新校区（1期）建设和附设幼儿园改造项目</t>
  </si>
  <si>
    <t>职业教育</t>
  </si>
  <si>
    <t>重庆市云阳教师进修学院</t>
  </si>
  <si>
    <t>云阳县城东风片区重大配套基础设施建设项目</t>
  </si>
  <si>
    <t>重庆江来实业集团有限公司</t>
  </si>
  <si>
    <t>云阳县天宫包停车场项目</t>
  </si>
  <si>
    <t>城市停车场</t>
  </si>
  <si>
    <t>2022-01-28</t>
  </si>
  <si>
    <t>云阳东部新城重大配套基础设施建设项目</t>
  </si>
  <si>
    <t>其他社会事业</t>
  </si>
  <si>
    <t>渝东北（云阳）军民一体化融合基地</t>
  </si>
  <si>
    <t>云阳工业园区人和组团博大后侧标准厂房及人才安居工程</t>
  </si>
  <si>
    <t>云阳县人和投资开发（集团）有限公司</t>
  </si>
  <si>
    <t>云阳县数字经济产业园一期配套基础设施项目</t>
  </si>
  <si>
    <t>云阳县黄岭产业园北侧标准厂房及配套基础设施建设</t>
  </si>
  <si>
    <t>云阳县数智森林小镇产城融合示范</t>
  </si>
  <si>
    <t>云阳县小江科创城科技孵化中心项目</t>
  </si>
  <si>
    <t>重庆云阳数智森林小镇东侧标准厂房</t>
  </si>
  <si>
    <t>重庆市云阳数智职业技术学校（重庆市云阳职业教育中心水口数智森林小镇分校）</t>
  </si>
  <si>
    <t>云阳县水口五六片区棚户区改造项目</t>
  </si>
  <si>
    <t>棚户区改造</t>
  </si>
  <si>
    <t>云阳县住房和城乡建设委员会</t>
  </si>
  <si>
    <t>棚户区改造专项债券</t>
  </si>
  <si>
    <t>云阳县黄石片区棚户区改造及配套基础设施项目</t>
  </si>
  <si>
    <t>云阳北城建设有限公司</t>
  </si>
  <si>
    <t>云阳旅游集散中心及云阳博物馆建设项目</t>
  </si>
  <si>
    <t>云阳县建城区停车场及基础设施项目</t>
  </si>
  <si>
    <t>云阳县复兴片区老旧小区基础设施配套项目</t>
  </si>
  <si>
    <t>城镇老旧小区改造</t>
  </si>
  <si>
    <t>云阳县民德片区老旧小区改造基础设施配套项目</t>
  </si>
  <si>
    <t>云阳县6号路片区老旧小区改造基础设施配套项目</t>
  </si>
  <si>
    <t>云阳县双江街道青年人才保障性租赁住房建设工程</t>
  </si>
  <si>
    <t>保障性租赁住房</t>
  </si>
  <si>
    <t>云阳生泰市政园林环境工程有限公司</t>
  </si>
  <si>
    <t>云阳县黄石片区生态旅游综合停车场建设工程</t>
  </si>
  <si>
    <t>云阳县亮水坪青年人才保障性租赁住房建设工程</t>
  </si>
  <si>
    <t>云阳县群益城市建设开发有限公司</t>
  </si>
  <si>
    <r>
      <t xml:space="preserve">  表 </t>
    </r>
    <r>
      <rPr>
        <sz val="12"/>
        <rFont val="Times New Roman"/>
        <family val="1"/>
      </rPr>
      <t>14</t>
    </r>
  </si>
  <si>
    <r>
      <t>2022</t>
    </r>
    <r>
      <rPr>
        <sz val="18"/>
        <rFont val="方正小标宋_GBK"/>
        <family val="4"/>
      </rPr>
      <t>年云阳县地方政府债务相关情况表</t>
    </r>
  </si>
  <si>
    <t>额度</t>
  </si>
  <si>
    <t>一、2021年末地方政府债务余额</t>
  </si>
  <si>
    <t xml:space="preserve">  其中：一般债务</t>
  </si>
  <si>
    <t xml:space="preserve">        专项债务</t>
  </si>
  <si>
    <t>二、2021年地方政府债务限额</t>
  </si>
  <si>
    <t>三、2022年地方政府债务发行决算数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</si>
  <si>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</si>
  <si>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</si>
  <si>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</si>
  <si>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</si>
  <si>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四、2022年地方政府债务还本支出决算数</t>
  </si>
  <si>
    <t xml:space="preserve">     一般债务还本支出</t>
  </si>
  <si>
    <t xml:space="preserve">     专项债务还本支出</t>
  </si>
  <si>
    <t>五、2022年地方政府债务付息支出决算数</t>
  </si>
  <si>
    <t xml:space="preserve">     一般债务付息支出</t>
  </si>
  <si>
    <t xml:space="preserve">     专项债务付息支出</t>
  </si>
  <si>
    <t>六、2022年末地方政府债务余额决算数</t>
  </si>
  <si>
    <t>七、2022年地方政府债务限额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</si>
</sst>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_ "/>
    <numFmt numFmtId="181" formatCode="0_ "/>
    <numFmt numFmtId="182" formatCode="yyyy\-mm\-dd"/>
    <numFmt numFmtId="183" formatCode="0.00_ "/>
    <numFmt numFmtId="184" formatCode="0.0_ "/>
    <numFmt numFmtId="185" formatCode="#,##0.0_ "/>
    <numFmt numFmtId="186" formatCode="0_);[Red]\(0\)"/>
    <numFmt numFmtId="187" formatCode="* #,##0;* \-#,##0;* &quot;-&quot;??;@"/>
    <numFmt numFmtId="188" formatCode="0.0_);[Red]\(0.0\)"/>
  </numFmts>
  <fonts count="10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方正黑体_GBK"/>
      <family val="4"/>
    </font>
    <font>
      <sz val="18"/>
      <name val="Times New Roman"/>
      <family val="1"/>
    </font>
    <font>
      <sz val="18"/>
      <name val="方正小标宋_GBK"/>
      <family val="4"/>
    </font>
    <font>
      <sz val="10"/>
      <color indexed="8"/>
      <name val="宋体"/>
      <family val="0"/>
    </font>
    <font>
      <sz val="10"/>
      <name val="SimSun"/>
      <family val="0"/>
    </font>
    <font>
      <sz val="10"/>
      <name val="方正黑体_GBK"/>
      <family val="4"/>
    </font>
    <font>
      <b/>
      <sz val="10"/>
      <name val="方正仿宋_GBK"/>
      <family val="4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方正仿宋_GBK"/>
      <family val="4"/>
    </font>
    <font>
      <sz val="10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方正小标宋_GBK"/>
      <family val="4"/>
    </font>
    <font>
      <sz val="10"/>
      <color indexed="8"/>
      <name val="方正黑体_GBK"/>
      <family val="4"/>
    </font>
    <font>
      <b/>
      <sz val="10"/>
      <name val="宋体"/>
      <family val="0"/>
    </font>
    <font>
      <sz val="10"/>
      <color indexed="8"/>
      <name val="方正仿宋_GBK"/>
      <family val="4"/>
    </font>
    <font>
      <sz val="10"/>
      <color indexed="10"/>
      <name val="宋体"/>
      <family val="0"/>
    </font>
    <font>
      <sz val="16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方正黑体_GBK"/>
      <family val="4"/>
    </font>
    <font>
      <sz val="21"/>
      <name val="方正小标宋_GBK"/>
      <family val="4"/>
    </font>
    <font>
      <sz val="14"/>
      <color indexed="8"/>
      <name val="方正楷体_GBK"/>
      <family val="4"/>
    </font>
    <font>
      <sz val="12"/>
      <color indexed="10"/>
      <name val="宋体"/>
      <family val="0"/>
    </font>
    <font>
      <b/>
      <sz val="18"/>
      <name val="方正小标宋_GBK"/>
      <family val="4"/>
    </font>
    <font>
      <sz val="14"/>
      <name val="方正楷体_GBK"/>
      <family val="4"/>
    </font>
    <font>
      <sz val="20"/>
      <name val="方正小标宋_GBK"/>
      <family val="4"/>
    </font>
    <font>
      <sz val="12"/>
      <name val="方正仿宋_GBK"/>
      <family val="4"/>
    </font>
    <font>
      <sz val="12"/>
      <color indexed="8"/>
      <name val="Times New Roman"/>
      <family val="1"/>
    </font>
    <font>
      <sz val="14"/>
      <name val="方正黑体_GBK"/>
      <family val="4"/>
    </font>
    <font>
      <sz val="26"/>
      <name val="方正小标宋_GBK"/>
      <family val="4"/>
    </font>
    <font>
      <sz val="14"/>
      <name val="宋体"/>
      <family val="0"/>
    </font>
    <font>
      <sz val="16"/>
      <name val="Times New Roman"/>
      <family val="1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8"/>
      <color theme="1"/>
      <name val="Times New Roman"/>
      <family val="1"/>
    </font>
    <font>
      <sz val="18"/>
      <color theme="1"/>
      <name val="方正小标宋_GBK"/>
      <family val="4"/>
    </font>
    <font>
      <b/>
      <sz val="10"/>
      <name val="Calibri"/>
      <family val="0"/>
    </font>
    <font>
      <sz val="10"/>
      <color rgb="FFFF0000"/>
      <name val="Calibri"/>
      <family val="0"/>
    </font>
    <font>
      <sz val="16"/>
      <color rgb="FFFF0000"/>
      <name val="Calibri"/>
      <family val="0"/>
    </font>
    <font>
      <sz val="10"/>
      <name val="Calibri"/>
      <family val="0"/>
    </font>
    <font>
      <sz val="10"/>
      <color rgb="FF000000"/>
      <name val="方正黑体_GBK"/>
      <family val="4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2"/>
      <color rgb="FF000000"/>
      <name val="方正黑体_GBK"/>
      <family val="4"/>
    </font>
    <font>
      <sz val="18"/>
      <color rgb="FF000000"/>
      <name val="Times New Roman"/>
      <family val="1"/>
    </font>
    <font>
      <sz val="18"/>
      <color rgb="FF000000"/>
      <name val="方正小标宋_GBK"/>
      <family val="4"/>
    </font>
    <font>
      <sz val="14"/>
      <color rgb="FF000000"/>
      <name val="方正楷体_GBK"/>
      <family val="4"/>
    </font>
    <font>
      <sz val="12"/>
      <color rgb="FFFF0000"/>
      <name val="宋体"/>
      <family val="0"/>
    </font>
    <font>
      <sz val="10"/>
      <color theme="1"/>
      <name val="Times New Roman"/>
      <family val="1"/>
    </font>
    <font>
      <sz val="12"/>
      <name val="Calibri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1" fillId="0" borderId="0" applyFont="0" applyFill="0" applyBorder="0" applyAlignment="0" applyProtection="0"/>
    <xf numFmtId="0" fontId="60" fillId="2" borderId="0" applyNumberFormat="0" applyBorder="0" applyAlignment="0" applyProtection="0"/>
    <xf numFmtId="0" fontId="61" fillId="3" borderId="1" applyNumberFormat="0" applyAlignment="0" applyProtection="0"/>
    <xf numFmtId="179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60" fillId="4" borderId="0" applyNumberFormat="0" applyBorder="0" applyAlignment="0" applyProtection="0"/>
    <xf numFmtId="0" fontId="62" fillId="5" borderId="0" applyNumberFormat="0" applyBorder="0" applyAlignment="0" applyProtection="0"/>
    <xf numFmtId="176" fontId="41" fillId="0" borderId="0" applyFont="0" applyFill="0" applyBorder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3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63" fillId="9" borderId="0" applyNumberFormat="0" applyBorder="0" applyAlignment="0" applyProtection="0"/>
    <xf numFmtId="0" fontId="66" fillId="0" borderId="5" applyNumberFormat="0" applyFill="0" applyAlignment="0" applyProtection="0"/>
    <xf numFmtId="0" fontId="63" fillId="10" borderId="0" applyNumberFormat="0" applyBorder="0" applyAlignment="0" applyProtection="0"/>
    <xf numFmtId="0" fontId="72" fillId="11" borderId="6" applyNumberFormat="0" applyAlignment="0" applyProtection="0"/>
    <xf numFmtId="0" fontId="73" fillId="11" borderId="1" applyNumberFormat="0" applyAlignment="0" applyProtection="0"/>
    <xf numFmtId="0" fontId="74" fillId="12" borderId="7" applyNumberFormat="0" applyAlignment="0" applyProtection="0"/>
    <xf numFmtId="0" fontId="60" fillId="13" borderId="0" applyNumberFormat="0" applyBorder="0" applyAlignment="0" applyProtection="0"/>
    <xf numFmtId="0" fontId="63" fillId="14" borderId="0" applyNumberFormat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15" borderId="0" applyNumberFormat="0" applyBorder="0" applyAlignment="0" applyProtection="0"/>
    <xf numFmtId="0" fontId="78" fillId="16" borderId="0" applyNumberFormat="0" applyBorder="0" applyAlignment="0" applyProtection="0"/>
    <xf numFmtId="0" fontId="60" fillId="17" borderId="0" applyNumberFormat="0" applyBorder="0" applyAlignment="0" applyProtection="0"/>
    <xf numFmtId="0" fontId="63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3" fillId="27" borderId="0" applyNumberFormat="0" applyBorder="0" applyAlignment="0" applyProtection="0"/>
    <xf numFmtId="0" fontId="60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0" fillId="31" borderId="0" applyNumberFormat="0" applyBorder="0" applyAlignment="0" applyProtection="0"/>
    <xf numFmtId="0" fontId="63" fillId="32" borderId="0" applyNumberFormat="0" applyBorder="0" applyAlignment="0" applyProtection="0"/>
    <xf numFmtId="0" fontId="79" fillId="0" borderId="0">
      <alignment vertical="center"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3">
    <xf numFmtId="0" fontId="0" fillId="0" borderId="0" xfId="0" applyAlignment="1">
      <alignment/>
    </xf>
    <xf numFmtId="0" fontId="79" fillId="0" borderId="0" xfId="63" applyFont="1">
      <alignment vertical="center"/>
      <protection/>
    </xf>
    <xf numFmtId="0" fontId="80" fillId="0" borderId="0" xfId="63" applyFont="1">
      <alignment vertical="center"/>
      <protection/>
    </xf>
    <xf numFmtId="0" fontId="79" fillId="0" borderId="0" xfId="63">
      <alignment vertical="center"/>
      <protection/>
    </xf>
    <xf numFmtId="0" fontId="4" fillId="0" borderId="0" xfId="63" applyFont="1" applyBorder="1" applyAlignment="1">
      <alignment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81" fillId="0" borderId="0" xfId="63" applyFont="1">
      <alignment vertical="center"/>
      <protection/>
    </xf>
    <xf numFmtId="0" fontId="8" fillId="0" borderId="0" xfId="63" applyFont="1" applyBorder="1" applyAlignment="1">
      <alignment horizontal="right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left" vertical="center" wrapText="1"/>
      <protection/>
    </xf>
    <xf numFmtId="180" fontId="11" fillId="0" borderId="10" xfId="63" applyNumberFormat="1" applyFont="1" applyBorder="1" applyAlignment="1">
      <alignment horizontal="right" vertical="center" wrapText="1"/>
      <protection/>
    </xf>
    <xf numFmtId="180" fontId="80" fillId="0" borderId="0" xfId="63" applyNumberFormat="1" applyFont="1">
      <alignment vertical="center"/>
      <protection/>
    </xf>
    <xf numFmtId="0" fontId="12" fillId="0" borderId="0" xfId="63" applyFont="1" applyAlignment="1">
      <alignment horizontal="center" vertical="center"/>
      <protection/>
    </xf>
    <xf numFmtId="0" fontId="13" fillId="0" borderId="10" xfId="63" applyFont="1" applyBorder="1" applyAlignment="1">
      <alignment horizontal="left" vertical="center" wrapText="1"/>
      <protection/>
    </xf>
    <xf numFmtId="180" fontId="14" fillId="0" borderId="10" xfId="63" applyNumberFormat="1" applyFont="1" applyFill="1" applyBorder="1" applyAlignment="1">
      <alignment horizontal="right" vertical="center" wrapText="1"/>
      <protection/>
    </xf>
    <xf numFmtId="0" fontId="79" fillId="0" borderId="0" xfId="63" applyFont="1" applyAlignment="1">
      <alignment horizontal="center" vertical="center" wrapText="1"/>
      <protection/>
    </xf>
    <xf numFmtId="0" fontId="80" fillId="0" borderId="0" xfId="63" applyFont="1" applyAlignment="1">
      <alignment horizontal="center" vertical="center"/>
      <protection/>
    </xf>
    <xf numFmtId="0" fontId="81" fillId="0" borderId="0" xfId="63" applyFont="1" applyAlignment="1">
      <alignment horizontal="center" vertical="center"/>
      <protection/>
    </xf>
    <xf numFmtId="0" fontId="79" fillId="0" borderId="0" xfId="63" applyFill="1">
      <alignment vertical="center"/>
      <protection/>
    </xf>
    <xf numFmtId="180" fontId="79" fillId="0" borderId="0" xfId="63" applyNumberFormat="1">
      <alignment vertical="center"/>
      <protection/>
    </xf>
    <xf numFmtId="0" fontId="4" fillId="0" borderId="0" xfId="63" applyFont="1" applyBorder="1" applyAlignment="1">
      <alignment horizontal="left" vertical="center" wrapText="1"/>
      <protection/>
    </xf>
    <xf numFmtId="0" fontId="82" fillId="0" borderId="0" xfId="63" applyFont="1" applyBorder="1" applyAlignment="1">
      <alignment horizontal="center" vertical="center" wrapText="1"/>
      <protection/>
    </xf>
    <xf numFmtId="0" fontId="83" fillId="0" borderId="0" xfId="63" applyFont="1" applyBorder="1" applyAlignment="1">
      <alignment horizontal="center" vertical="center" wrapText="1"/>
      <protection/>
    </xf>
    <xf numFmtId="0" fontId="13" fillId="0" borderId="0" xfId="63" applyFont="1" applyBorder="1" applyAlignment="1">
      <alignment horizontal="right" vertical="center" wrapText="1"/>
      <protection/>
    </xf>
    <xf numFmtId="0" fontId="17" fillId="0" borderId="10" xfId="63" applyFont="1" applyBorder="1" applyAlignment="1">
      <alignment horizontal="center" vertical="center" wrapText="1"/>
      <protection/>
    </xf>
    <xf numFmtId="180" fontId="9" fillId="0" borderId="10" xfId="63" applyNumberFormat="1" applyFont="1" applyBorder="1" applyAlignment="1">
      <alignment horizontal="center" vertical="center" wrapText="1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180" fontId="11" fillId="0" borderId="10" xfId="63" applyNumberFormat="1" applyFont="1" applyBorder="1" applyAlignment="1">
      <alignment horizontal="center" vertical="center" wrapText="1"/>
      <protection/>
    </xf>
    <xf numFmtId="0" fontId="84" fillId="0" borderId="10" xfId="63" applyFont="1" applyBorder="1" applyAlignment="1">
      <alignment horizontal="center" vertical="center" wrapText="1"/>
      <protection/>
    </xf>
    <xf numFmtId="0" fontId="14" fillId="0" borderId="10" xfId="63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181" fontId="14" fillId="0" borderId="14" xfId="0" applyNumberFormat="1" applyFont="1" applyFill="1" applyBorder="1" applyAlignment="1">
      <alignment horizontal="center" vertical="center" wrapText="1"/>
    </xf>
    <xf numFmtId="182" fontId="14" fillId="0" borderId="15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81" fontId="14" fillId="0" borderId="10" xfId="63" applyNumberFormat="1" applyFont="1" applyFill="1" applyBorder="1" applyAlignment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85" fillId="0" borderId="0" xfId="63" applyFont="1" applyAlignment="1">
      <alignment horizontal="center" vertical="center"/>
      <protection/>
    </xf>
    <xf numFmtId="0" fontId="86" fillId="0" borderId="0" xfId="63" applyFont="1" applyAlignment="1">
      <alignment horizontal="center" vertical="center"/>
      <protection/>
    </xf>
    <xf numFmtId="0" fontId="87" fillId="0" borderId="0" xfId="63" applyFont="1" applyBorder="1" applyAlignment="1">
      <alignment vertical="center" wrapText="1"/>
      <protection/>
    </xf>
    <xf numFmtId="0" fontId="87" fillId="0" borderId="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180" fontId="14" fillId="0" borderId="10" xfId="63" applyNumberFormat="1" applyFont="1" applyBorder="1" applyAlignment="1">
      <alignment horizontal="right" vertical="center" wrapText="1"/>
      <protection/>
    </xf>
    <xf numFmtId="181" fontId="14" fillId="0" borderId="10" xfId="63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88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 vertical="center"/>
    </xf>
    <xf numFmtId="0" fontId="89" fillId="0" borderId="10" xfId="0" applyFont="1" applyFill="1" applyBorder="1" applyAlignment="1">
      <alignment horizontal="left" vertical="center"/>
    </xf>
    <xf numFmtId="0" fontId="91" fillId="0" borderId="10" xfId="0" applyFont="1" applyFill="1" applyBorder="1" applyAlignment="1">
      <alignment horizontal="left" vertical="center"/>
    </xf>
    <xf numFmtId="0" fontId="92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83" fontId="4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184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3" fontId="14" fillId="0" borderId="10" xfId="0" applyNumberFormat="1" applyFont="1" applyFill="1" applyBorder="1" applyAlignment="1" applyProtection="1">
      <alignment horizontal="right" vertical="center"/>
      <protection/>
    </xf>
    <xf numFmtId="3" fontId="14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wrapText="1"/>
    </xf>
    <xf numFmtId="18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83" fontId="10" fillId="0" borderId="10" xfId="0" applyNumberFormat="1" applyFont="1" applyFill="1" applyBorder="1" applyAlignment="1" applyProtection="1">
      <alignment horizontal="center" vertical="center" wrapText="1"/>
      <protection/>
    </xf>
    <xf numFmtId="184" fontId="11" fillId="0" borderId="10" xfId="0" applyNumberFormat="1" applyFont="1" applyFill="1" applyBorder="1" applyAlignment="1" applyProtection="1">
      <alignment horizontal="right" vertical="center"/>
      <protection/>
    </xf>
    <xf numFmtId="183" fontId="10" fillId="0" borderId="10" xfId="0" applyNumberFormat="1" applyFont="1" applyFill="1" applyBorder="1" applyAlignment="1" applyProtection="1">
      <alignment horizontal="left" vertical="center" wrapText="1"/>
      <protection/>
    </xf>
    <xf numFmtId="183" fontId="13" fillId="0" borderId="10" xfId="0" applyNumberFormat="1" applyFont="1" applyFill="1" applyBorder="1" applyAlignment="1" applyProtection="1">
      <alignment horizontal="left" vertical="center" wrapText="1"/>
      <protection/>
    </xf>
    <xf numFmtId="184" fontId="1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wrapText="1"/>
    </xf>
    <xf numFmtId="180" fontId="0" fillId="0" borderId="0" xfId="0" applyNumberFormat="1" applyFill="1" applyAlignment="1">
      <alignment/>
    </xf>
    <xf numFmtId="0" fontId="93" fillId="0" borderId="0" xfId="0" applyFont="1" applyFill="1" applyAlignment="1">
      <alignment horizontal="justify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180" fontId="91" fillId="0" borderId="16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180" fontId="11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180" fontId="0" fillId="0" borderId="10" xfId="0" applyNumberFormat="1" applyFill="1" applyBorder="1" applyAlignment="1">
      <alignment/>
    </xf>
    <xf numFmtId="0" fontId="2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wrapText="1"/>
    </xf>
    <xf numFmtId="184" fontId="0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right" vertical="center"/>
      <protection/>
    </xf>
    <xf numFmtId="185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186" fontId="14" fillId="0" borderId="10" xfId="0" applyNumberFormat="1" applyFont="1" applyFill="1" applyBorder="1" applyAlignment="1">
      <alignment horizontal="right" vertical="center"/>
    </xf>
    <xf numFmtId="185" fontId="14" fillId="0" borderId="10" xfId="0" applyNumberFormat="1" applyFont="1" applyFill="1" applyBorder="1" applyAlignment="1" applyProtection="1">
      <alignment horizontal="right" vertical="center"/>
      <protection/>
    </xf>
    <xf numFmtId="0" fontId="91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184" fontId="11" fillId="0" borderId="10" xfId="0" applyNumberFormat="1" applyFont="1" applyFill="1" applyBorder="1" applyAlignment="1">
      <alignment vertical="center"/>
    </xf>
    <xf numFmtId="184" fontId="14" fillId="0" borderId="10" xfId="0" applyNumberFormat="1" applyFont="1" applyFill="1" applyBorder="1" applyAlignment="1">
      <alignment vertical="center"/>
    </xf>
    <xf numFmtId="181" fontId="91" fillId="0" borderId="10" xfId="63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left" vertical="center" wrapText="1"/>
      <protection/>
    </xf>
    <xf numFmtId="187" fontId="0" fillId="0" borderId="0" xfId="22" applyNumberFormat="1" applyFont="1" applyFill="1" applyAlignment="1">
      <alignment/>
    </xf>
    <xf numFmtId="0" fontId="93" fillId="0" borderId="0" xfId="0" applyFont="1" applyFill="1" applyBorder="1" applyAlignment="1">
      <alignment horizontal="left" vertical="center" wrapText="1"/>
    </xf>
    <xf numFmtId="0" fontId="94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187" fontId="91" fillId="0" borderId="0" xfId="22" applyNumberFormat="1" applyFont="1" applyFill="1" applyAlignment="1">
      <alignment horizontal="right" vertical="center"/>
    </xf>
    <xf numFmtId="187" fontId="88" fillId="0" borderId="10" xfId="22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7" fontId="11" fillId="0" borderId="10" xfId="22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left" vertical="center" wrapText="1"/>
    </xf>
    <xf numFmtId="187" fontId="14" fillId="0" borderId="10" xfId="22" applyNumberFormat="1" applyFont="1" applyFill="1" applyBorder="1" applyAlignment="1" applyProtection="1">
      <alignment horizontal="right" vertical="center"/>
      <protection/>
    </xf>
    <xf numFmtId="187" fontId="11" fillId="0" borderId="10" xfId="22" applyNumberFormat="1" applyFont="1" applyFill="1" applyBorder="1" applyAlignment="1">
      <alignment horizontal="right" vertical="center"/>
    </xf>
    <xf numFmtId="181" fontId="0" fillId="0" borderId="0" xfId="22" applyNumberFormat="1" applyFont="1" applyFill="1" applyAlignment="1">
      <alignment/>
    </xf>
    <xf numFmtId="0" fontId="93" fillId="0" borderId="0" xfId="0" applyFont="1" applyFill="1" applyBorder="1" applyAlignment="1">
      <alignment horizontal="left" vertical="center"/>
    </xf>
    <xf numFmtId="181" fontId="95" fillId="0" borderId="0" xfId="0" applyNumberFormat="1" applyFont="1" applyFill="1" applyAlignment="1">
      <alignment horizontal="center" vertical="center"/>
    </xf>
    <xf numFmtId="181" fontId="96" fillId="0" borderId="0" xfId="0" applyNumberFormat="1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81" fontId="9" fillId="0" borderId="10" xfId="22" applyNumberFormat="1" applyFont="1" applyFill="1" applyBorder="1" applyAlignment="1">
      <alignment horizontal="center" vertical="center"/>
    </xf>
    <xf numFmtId="187" fontId="9" fillId="0" borderId="10" xfId="2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81" fontId="11" fillId="0" borderId="10" xfId="22" applyNumberFormat="1" applyFont="1" applyFill="1" applyBorder="1" applyAlignment="1">
      <alignment horizontal="right" vertical="center" wrapText="1"/>
    </xf>
    <xf numFmtId="187" fontId="11" fillId="0" borderId="10" xfId="22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181" fontId="14" fillId="0" borderId="10" xfId="22" applyNumberFormat="1" applyFont="1" applyFill="1" applyBorder="1" applyAlignment="1">
      <alignment vertical="center"/>
    </xf>
    <xf numFmtId="187" fontId="14" fillId="0" borderId="10" xfId="22" applyNumberFormat="1" applyFont="1" applyFill="1" applyBorder="1" applyAlignment="1">
      <alignment vertical="center"/>
    </xf>
    <xf numFmtId="187" fontId="14" fillId="0" borderId="10" xfId="22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3" fontId="22" fillId="0" borderId="10" xfId="0" applyNumberFormat="1" applyFont="1" applyFill="1" applyBorder="1" applyAlignment="1" applyProtection="1">
      <alignment horizontal="left" vertical="center"/>
      <protection/>
    </xf>
    <xf numFmtId="3" fontId="2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180" fontId="0" fillId="0" borderId="0" xfId="2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180" fontId="13" fillId="0" borderId="0" xfId="22" applyNumberFormat="1" applyFont="1" applyFill="1" applyBorder="1" applyAlignment="1" applyProtection="1">
      <alignment horizontal="right" vertical="center"/>
      <protection/>
    </xf>
    <xf numFmtId="180" fontId="9" fillId="0" borderId="10" xfId="22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180" fontId="11" fillId="0" borderId="10" xfId="22" applyNumberFormat="1" applyFont="1" applyFill="1" applyBorder="1" applyAlignment="1" applyProtection="1">
      <alignment horizontal="right" vertical="center"/>
      <protection/>
    </xf>
    <xf numFmtId="180" fontId="14" fillId="0" borderId="10" xfId="22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8" xfId="0" applyNumberFormat="1" applyFont="1" applyFill="1" applyBorder="1" applyAlignment="1" applyProtection="1">
      <alignment horizontal="right" vertical="center"/>
      <protection/>
    </xf>
    <xf numFmtId="3" fontId="1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188" fontId="0" fillId="0" borderId="0" xfId="0" applyNumberFormat="1" applyFont="1" applyFill="1" applyAlignment="1">
      <alignment/>
    </xf>
    <xf numFmtId="0" fontId="22" fillId="0" borderId="16" xfId="0" applyNumberFormat="1" applyFont="1" applyFill="1" applyBorder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/>
    </xf>
    <xf numFmtId="184" fontId="13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3" fontId="14" fillId="0" borderId="19" xfId="0" applyNumberFormat="1" applyFont="1" applyFill="1" applyBorder="1" applyAlignment="1" applyProtection="1">
      <alignment horizontal="right" vertical="center"/>
      <protection/>
    </xf>
    <xf numFmtId="184" fontId="14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>
      <alignment vertical="center"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 horizontal="right" vertical="center"/>
      <protection/>
    </xf>
    <xf numFmtId="184" fontId="14" fillId="0" borderId="14" xfId="0" applyNumberFormat="1" applyFont="1" applyFill="1" applyBorder="1" applyAlignment="1" applyProtection="1">
      <alignment horizontal="right" vertical="center"/>
      <protection/>
    </xf>
    <xf numFmtId="3" fontId="9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99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100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63" applyFont="1" applyBorder="1" applyAlignment="1">
      <alignment horizontal="left" vertical="center" wrapText="1"/>
      <protection/>
    </xf>
    <xf numFmtId="0" fontId="101" fillId="0" borderId="10" xfId="63" applyFont="1" applyBorder="1" applyAlignment="1">
      <alignment horizontal="left" vertical="center" wrapText="1"/>
      <protection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57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  <cellStyle name="常规 3" xfId="65"/>
    <cellStyle name="常规_2013年地方财政收入预算_1" xfId="66"/>
    <cellStyle name="常规 1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O25" sqref="O25"/>
    </sheetView>
  </sheetViews>
  <sheetFormatPr defaultColWidth="9.00390625" defaultRowHeight="14.25"/>
  <cols>
    <col min="9" max="9" width="9.25390625" style="0" customWidth="1"/>
  </cols>
  <sheetData>
    <row r="2" ht="18">
      <c r="A2" s="218" t="s">
        <v>0</v>
      </c>
    </row>
    <row r="10" spans="1:10" ht="34.5">
      <c r="A10" s="219" t="s">
        <v>1</v>
      </c>
      <c r="B10" s="219"/>
      <c r="C10" s="219"/>
      <c r="D10" s="219"/>
      <c r="E10" s="219"/>
      <c r="F10" s="219"/>
      <c r="G10" s="219"/>
      <c r="H10" s="219"/>
      <c r="I10" s="219"/>
      <c r="J10" s="219"/>
    </row>
    <row r="11" spans="1:9" ht="29.25" customHeight="1">
      <c r="A11" s="220" t="s">
        <v>2</v>
      </c>
      <c r="B11" s="220"/>
      <c r="C11" s="220"/>
      <c r="D11" s="220"/>
      <c r="E11" s="220"/>
      <c r="F11" s="220"/>
      <c r="G11" s="220"/>
      <c r="H11" s="220"/>
      <c r="I11" s="22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38" spans="1:9" ht="20.25">
      <c r="A38" s="221">
        <v>45180</v>
      </c>
      <c r="B38" s="222"/>
      <c r="C38" s="222"/>
      <c r="D38" s="222"/>
      <c r="E38" s="222"/>
      <c r="F38" s="222"/>
      <c r="G38" s="222"/>
      <c r="H38" s="222"/>
      <c r="I38" s="222"/>
    </row>
  </sheetData>
  <sheetProtection/>
  <mergeCells count="3">
    <mergeCell ref="A10:J10"/>
    <mergeCell ref="A11:I11"/>
    <mergeCell ref="A38:I38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E21" sqref="E21"/>
    </sheetView>
  </sheetViews>
  <sheetFormatPr defaultColWidth="9.125" defaultRowHeight="14.25"/>
  <cols>
    <col min="1" max="1" width="17.375" style="65" customWidth="1"/>
    <col min="2" max="5" width="10.625" style="64" customWidth="1"/>
    <col min="6" max="6" width="10.625" style="116" customWidth="1"/>
    <col min="7" max="7" width="12.00390625" style="116" customWidth="1"/>
    <col min="8" max="16384" width="9.125" style="52" customWidth="1"/>
  </cols>
  <sheetData>
    <row r="1" ht="15.75">
      <c r="A1" s="115" t="s">
        <v>721</v>
      </c>
    </row>
    <row r="2" spans="1:7" s="64" customFormat="1" ht="33.75" customHeight="1">
      <c r="A2" s="67" t="s">
        <v>722</v>
      </c>
      <c r="B2" s="68"/>
      <c r="C2" s="68"/>
      <c r="D2" s="68"/>
      <c r="E2" s="68"/>
      <c r="F2" s="68"/>
      <c r="G2" s="68"/>
    </row>
    <row r="3" spans="1:7" s="64" customFormat="1" ht="21" customHeight="1">
      <c r="A3" s="117" t="s">
        <v>23</v>
      </c>
      <c r="B3" s="117"/>
      <c r="C3" s="117"/>
      <c r="D3" s="117"/>
      <c r="E3" s="117"/>
      <c r="F3" s="117"/>
      <c r="G3" s="117"/>
    </row>
    <row r="4" spans="1:7" s="65" customFormat="1" ht="40.5" customHeight="1">
      <c r="A4" s="70" t="s">
        <v>24</v>
      </c>
      <c r="B4" s="70" t="s">
        <v>25</v>
      </c>
      <c r="C4" s="70" t="s">
        <v>26</v>
      </c>
      <c r="D4" s="70" t="s">
        <v>27</v>
      </c>
      <c r="E4" s="70" t="s">
        <v>28</v>
      </c>
      <c r="F4" s="71" t="s">
        <v>29</v>
      </c>
      <c r="G4" s="71" t="s">
        <v>30</v>
      </c>
    </row>
    <row r="5" spans="1:7" s="64" customFormat="1" ht="21" customHeight="1">
      <c r="A5" s="72" t="s">
        <v>31</v>
      </c>
      <c r="B5" s="73">
        <f>B6+B13</f>
        <v>381275</v>
      </c>
      <c r="C5" s="73">
        <f>C6+C13</f>
        <v>969870</v>
      </c>
      <c r="D5" s="73">
        <f>D6+D13</f>
        <v>968910</v>
      </c>
      <c r="E5" s="73">
        <f>E6+E13</f>
        <v>968911</v>
      </c>
      <c r="F5" s="84">
        <f>E5/C5*100</f>
        <v>99.90112076876282</v>
      </c>
      <c r="G5" s="84">
        <v>61</v>
      </c>
    </row>
    <row r="6" spans="1:7" s="64" customFormat="1" ht="21" customHeight="1">
      <c r="A6" s="75" t="s">
        <v>32</v>
      </c>
      <c r="B6" s="73">
        <f>B7+B8+B9+B10+B11</f>
        <v>200700</v>
      </c>
      <c r="C6" s="73">
        <f>C7+C8+C9+C10+C11+C12</f>
        <v>147700</v>
      </c>
      <c r="D6" s="73">
        <f>D7+D8+D9+D10+D11+D12</f>
        <v>147773</v>
      </c>
      <c r="E6" s="73">
        <f>E7+E8+E9+E10+E11+E12</f>
        <v>147773</v>
      </c>
      <c r="F6" s="84">
        <f>E6/C6*100</f>
        <v>100.04942450914014</v>
      </c>
      <c r="G6" s="126">
        <v>6</v>
      </c>
    </row>
    <row r="7" spans="1:7" s="64" customFormat="1" ht="28.5" customHeight="1">
      <c r="A7" s="119" t="s">
        <v>723</v>
      </c>
      <c r="B7" s="77">
        <v>10800</v>
      </c>
      <c r="C7" s="77">
        <v>10800</v>
      </c>
      <c r="D7" s="77">
        <v>4911</v>
      </c>
      <c r="E7" s="77">
        <v>4911</v>
      </c>
      <c r="F7" s="87">
        <f aca="true" t="shared" si="0" ref="F7:F17">E7/C7*100</f>
        <v>45.47222222222223</v>
      </c>
      <c r="G7" s="127">
        <v>-6.8</v>
      </c>
    </row>
    <row r="8" spans="1:7" s="64" customFormat="1" ht="28.5" customHeight="1">
      <c r="A8" s="119" t="s">
        <v>724</v>
      </c>
      <c r="B8" s="77">
        <v>350</v>
      </c>
      <c r="C8" s="77">
        <v>350</v>
      </c>
      <c r="D8" s="77">
        <v>113</v>
      </c>
      <c r="E8" s="77">
        <v>113</v>
      </c>
      <c r="F8" s="87">
        <f t="shared" si="0"/>
        <v>32.285714285714285</v>
      </c>
      <c r="G8" s="127">
        <v>-55</v>
      </c>
    </row>
    <row r="9" spans="1:7" s="64" customFormat="1" ht="28.5" customHeight="1">
      <c r="A9" s="119" t="s">
        <v>725</v>
      </c>
      <c r="B9" s="77">
        <v>168850</v>
      </c>
      <c r="C9" s="77">
        <v>105850</v>
      </c>
      <c r="D9" s="77">
        <v>113108</v>
      </c>
      <c r="E9" s="77">
        <v>113108</v>
      </c>
      <c r="F9" s="87">
        <f t="shared" si="0"/>
        <v>106.85687293339632</v>
      </c>
      <c r="G9" s="127">
        <v>-6.5</v>
      </c>
    </row>
    <row r="10" spans="1:7" s="64" customFormat="1" ht="28.5" customHeight="1">
      <c r="A10" s="76" t="s">
        <v>726</v>
      </c>
      <c r="B10" s="77">
        <v>20000</v>
      </c>
      <c r="C10" s="77">
        <v>10000</v>
      </c>
      <c r="D10" s="77">
        <v>8354</v>
      </c>
      <c r="E10" s="77">
        <v>8354</v>
      </c>
      <c r="F10" s="87">
        <f t="shared" si="0"/>
        <v>83.54</v>
      </c>
      <c r="G10" s="127">
        <v>-28.3</v>
      </c>
    </row>
    <row r="11" spans="1:7" s="64" customFormat="1" ht="21" customHeight="1">
      <c r="A11" s="76" t="s">
        <v>727</v>
      </c>
      <c r="B11" s="77">
        <v>700</v>
      </c>
      <c r="C11" s="77">
        <v>700</v>
      </c>
      <c r="D11" s="77">
        <v>875</v>
      </c>
      <c r="E11" s="77">
        <v>875</v>
      </c>
      <c r="F11" s="87">
        <f t="shared" si="0"/>
        <v>125</v>
      </c>
      <c r="G11" s="127">
        <v>28.9</v>
      </c>
    </row>
    <row r="12" spans="1:7" s="64" customFormat="1" ht="28.5" customHeight="1">
      <c r="A12" s="128" t="s">
        <v>728</v>
      </c>
      <c r="B12" s="77">
        <v>0</v>
      </c>
      <c r="C12" s="77">
        <v>20000</v>
      </c>
      <c r="D12" s="77">
        <v>20412</v>
      </c>
      <c r="E12" s="77">
        <v>20412</v>
      </c>
      <c r="F12" s="87">
        <f t="shared" si="0"/>
        <v>102.06</v>
      </c>
      <c r="G12" s="87">
        <v>3611.3</v>
      </c>
    </row>
    <row r="13" spans="1:7" s="64" customFormat="1" ht="21" customHeight="1">
      <c r="A13" s="129" t="s">
        <v>55</v>
      </c>
      <c r="B13" s="73">
        <f>B14+B15+B16+B17</f>
        <v>180575</v>
      </c>
      <c r="C13" s="73">
        <f>C14+C15+C16+C17</f>
        <v>822170</v>
      </c>
      <c r="D13" s="73">
        <f>D14+D15+D16+D17</f>
        <v>821137</v>
      </c>
      <c r="E13" s="73">
        <f>E14+E15+E16+E17</f>
        <v>821138</v>
      </c>
      <c r="F13" s="84">
        <f t="shared" si="0"/>
        <v>99.8744785141759</v>
      </c>
      <c r="G13" s="84">
        <v>77.6</v>
      </c>
    </row>
    <row r="14" spans="1:7" s="64" customFormat="1" ht="21" customHeight="1">
      <c r="A14" s="76" t="s">
        <v>56</v>
      </c>
      <c r="B14" s="77">
        <v>78344</v>
      </c>
      <c r="C14" s="77">
        <v>119410</v>
      </c>
      <c r="D14" s="77">
        <v>118377</v>
      </c>
      <c r="E14" s="77">
        <v>118378</v>
      </c>
      <c r="F14" s="87">
        <f t="shared" si="0"/>
        <v>99.13575077464199</v>
      </c>
      <c r="G14" s="87">
        <v>-1.1</v>
      </c>
    </row>
    <row r="15" spans="1:7" s="64" customFormat="1" ht="21" customHeight="1">
      <c r="A15" s="76" t="s">
        <v>729</v>
      </c>
      <c r="B15" s="77">
        <v>94331</v>
      </c>
      <c r="C15" s="77">
        <v>94860</v>
      </c>
      <c r="D15" s="77">
        <v>94860</v>
      </c>
      <c r="E15" s="77">
        <v>94860</v>
      </c>
      <c r="F15" s="87">
        <f t="shared" si="0"/>
        <v>100</v>
      </c>
      <c r="G15" s="87">
        <v>3789.3</v>
      </c>
    </row>
    <row r="16" spans="1:7" s="64" customFormat="1" ht="21" customHeight="1">
      <c r="A16" s="76" t="s">
        <v>58</v>
      </c>
      <c r="B16" s="77"/>
      <c r="C16" s="77"/>
      <c r="D16" s="77"/>
      <c r="E16" s="77">
        <v>0</v>
      </c>
      <c r="F16" s="87" t="s">
        <v>47</v>
      </c>
      <c r="G16" s="87" t="s">
        <v>47</v>
      </c>
    </row>
    <row r="17" spans="1:7" s="64" customFormat="1" ht="21" customHeight="1">
      <c r="A17" s="76" t="s">
        <v>59</v>
      </c>
      <c r="B17" s="77">
        <v>7900</v>
      </c>
      <c r="C17" s="77">
        <v>607900</v>
      </c>
      <c r="D17" s="77">
        <v>607900</v>
      </c>
      <c r="E17" s="77">
        <v>607900</v>
      </c>
      <c r="F17" s="87">
        <f t="shared" si="0"/>
        <v>100</v>
      </c>
      <c r="G17" s="87">
        <v>78.7</v>
      </c>
    </row>
    <row r="18" spans="1:7" s="64" customFormat="1" ht="16.5" customHeight="1">
      <c r="A18" s="65"/>
      <c r="F18" s="116"/>
      <c r="G18" s="116"/>
    </row>
    <row r="19" spans="1:7" s="64" customFormat="1" ht="16.5" customHeight="1">
      <c r="A19" s="65"/>
      <c r="F19" s="116"/>
      <c r="G19" s="116"/>
    </row>
    <row r="20" spans="1:7" s="64" customFormat="1" ht="16.5" customHeight="1">
      <c r="A20" s="65"/>
      <c r="F20" s="116"/>
      <c r="G20" s="116"/>
    </row>
    <row r="21" spans="1:7" s="64" customFormat="1" ht="16.5" customHeight="1">
      <c r="A21" s="65"/>
      <c r="F21" s="116"/>
      <c r="G21" s="116"/>
    </row>
    <row r="22" spans="1:7" s="64" customFormat="1" ht="16.5" customHeight="1">
      <c r="A22" s="65"/>
      <c r="F22" s="116"/>
      <c r="G22" s="116"/>
    </row>
    <row r="23" spans="1:7" s="64" customFormat="1" ht="16.5" customHeight="1">
      <c r="A23" s="65"/>
      <c r="F23" s="116"/>
      <c r="G23" s="116"/>
    </row>
    <row r="24" spans="1:7" s="64" customFormat="1" ht="16.5" customHeight="1">
      <c r="A24" s="65"/>
      <c r="F24" s="116"/>
      <c r="G24" s="116"/>
    </row>
    <row r="25" spans="1:7" s="64" customFormat="1" ht="16.5" customHeight="1">
      <c r="A25" s="65"/>
      <c r="F25" s="116"/>
      <c r="G25" s="116"/>
    </row>
    <row r="26" spans="1:7" s="64" customFormat="1" ht="16.5" customHeight="1">
      <c r="A26" s="65"/>
      <c r="F26" s="116"/>
      <c r="G26" s="116"/>
    </row>
  </sheetData>
  <sheetProtection/>
  <mergeCells count="2">
    <mergeCell ref="A2:G2"/>
    <mergeCell ref="A3:G3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B15" sqref="B15"/>
    </sheetView>
  </sheetViews>
  <sheetFormatPr defaultColWidth="9.125" defaultRowHeight="14.25"/>
  <cols>
    <col min="1" max="1" width="15.625" style="65" customWidth="1"/>
    <col min="2" max="6" width="9.875" style="64" customWidth="1"/>
    <col min="7" max="7" width="12.00390625" style="64" customWidth="1"/>
    <col min="8" max="16384" width="9.125" style="52" customWidth="1"/>
  </cols>
  <sheetData>
    <row r="1" spans="1:7" ht="15.75">
      <c r="A1" s="115" t="s">
        <v>730</v>
      </c>
      <c r="F1" s="116"/>
      <c r="G1" s="116"/>
    </row>
    <row r="2" spans="1:7" s="64" customFormat="1" ht="33.75" customHeight="1">
      <c r="A2" s="67" t="s">
        <v>722</v>
      </c>
      <c r="B2" s="68"/>
      <c r="C2" s="68"/>
      <c r="D2" s="68"/>
      <c r="E2" s="68"/>
      <c r="F2" s="68"/>
      <c r="G2" s="68"/>
    </row>
    <row r="3" spans="1:7" s="64" customFormat="1" ht="21" customHeight="1">
      <c r="A3" s="117" t="s">
        <v>23</v>
      </c>
      <c r="B3" s="117"/>
      <c r="C3" s="117"/>
      <c r="D3" s="117"/>
      <c r="E3" s="117"/>
      <c r="F3" s="117"/>
      <c r="G3" s="117"/>
    </row>
    <row r="4" spans="1:7" s="65" customFormat="1" ht="35.25" customHeight="1">
      <c r="A4" s="70" t="s">
        <v>62</v>
      </c>
      <c r="B4" s="70" t="s">
        <v>25</v>
      </c>
      <c r="C4" s="70" t="s">
        <v>26</v>
      </c>
      <c r="D4" s="70" t="s">
        <v>27</v>
      </c>
      <c r="E4" s="70" t="s">
        <v>28</v>
      </c>
      <c r="F4" s="71" t="s">
        <v>29</v>
      </c>
      <c r="G4" s="71" t="s">
        <v>30</v>
      </c>
    </row>
    <row r="5" spans="1:7" s="64" customFormat="1" ht="27.75" customHeight="1">
      <c r="A5" s="72" t="s">
        <v>31</v>
      </c>
      <c r="B5" s="73">
        <f>B6+B13</f>
        <v>381275</v>
      </c>
      <c r="C5" s="73">
        <f>C6+C13</f>
        <v>969870</v>
      </c>
      <c r="D5" s="73">
        <f>D6+D13</f>
        <v>968910</v>
      </c>
      <c r="E5" s="73">
        <f>E6+E13</f>
        <v>968911</v>
      </c>
      <c r="F5" s="84">
        <f>E5/C5*100</f>
        <v>99.90112076876282</v>
      </c>
      <c r="G5" s="84">
        <v>61</v>
      </c>
    </row>
    <row r="6" spans="1:7" s="64" customFormat="1" ht="27.75" customHeight="1">
      <c r="A6" s="75" t="s">
        <v>63</v>
      </c>
      <c r="B6" s="73">
        <f>SUM(B7:B12)</f>
        <v>235673</v>
      </c>
      <c r="C6" s="73">
        <f>SUM(C7:C12)</f>
        <v>864835</v>
      </c>
      <c r="D6" s="73">
        <f>SUM(D7:D12)</f>
        <v>807782</v>
      </c>
      <c r="E6" s="73">
        <f>SUM(E7:E12)</f>
        <v>807782</v>
      </c>
      <c r="F6" s="87">
        <f aca="true" t="shared" si="0" ref="F6:F17">E6/C6*100</f>
        <v>93.40301907300237</v>
      </c>
      <c r="G6" s="118">
        <v>137</v>
      </c>
    </row>
    <row r="7" spans="1:7" s="64" customFormat="1" ht="27.75" customHeight="1">
      <c r="A7" s="119" t="s">
        <v>731</v>
      </c>
      <c r="B7" s="120">
        <v>2154</v>
      </c>
      <c r="C7" s="77">
        <v>2154</v>
      </c>
      <c r="D7" s="77">
        <v>2022</v>
      </c>
      <c r="E7" s="77">
        <v>2022</v>
      </c>
      <c r="F7" s="87">
        <f t="shared" si="0"/>
        <v>93.87186629526462</v>
      </c>
      <c r="G7" s="121">
        <v>-20.2</v>
      </c>
    </row>
    <row r="8" spans="1:7" s="64" customFormat="1" ht="27.75" customHeight="1">
      <c r="A8" s="122" t="s">
        <v>732</v>
      </c>
      <c r="B8" s="123">
        <v>68649</v>
      </c>
      <c r="C8" s="77">
        <v>190856</v>
      </c>
      <c r="D8" s="77">
        <v>186601</v>
      </c>
      <c r="E8" s="77">
        <v>216601</v>
      </c>
      <c r="F8" s="87">
        <f t="shared" si="0"/>
        <v>113.48922748040407</v>
      </c>
      <c r="G8" s="121">
        <v>137.5</v>
      </c>
    </row>
    <row r="9" spans="1:7" s="64" customFormat="1" ht="27.75" customHeight="1">
      <c r="A9" s="122" t="s">
        <v>733</v>
      </c>
      <c r="B9" s="123">
        <v>111402</v>
      </c>
      <c r="C9" s="77">
        <v>120200</v>
      </c>
      <c r="D9" s="77">
        <v>69335</v>
      </c>
      <c r="E9" s="77">
        <v>69335</v>
      </c>
      <c r="F9" s="87">
        <f t="shared" si="0"/>
        <v>57.68302828618969</v>
      </c>
      <c r="G9" s="121">
        <v>36.5</v>
      </c>
    </row>
    <row r="10" spans="1:7" s="64" customFormat="1" ht="27.75" customHeight="1">
      <c r="A10" s="124" t="s">
        <v>734</v>
      </c>
      <c r="B10" s="123">
        <v>23739</v>
      </c>
      <c r="C10" s="77">
        <v>513927</v>
      </c>
      <c r="D10" s="77">
        <v>512125</v>
      </c>
      <c r="E10" s="77">
        <v>482125</v>
      </c>
      <c r="F10" s="87">
        <f t="shared" si="0"/>
        <v>93.81196162100844</v>
      </c>
      <c r="G10" s="121">
        <v>174.5</v>
      </c>
    </row>
    <row r="11" spans="1:7" s="64" customFormat="1" ht="27.75" customHeight="1">
      <c r="A11" s="122" t="s">
        <v>735</v>
      </c>
      <c r="B11" s="123">
        <v>29727</v>
      </c>
      <c r="C11" s="77">
        <v>37696</v>
      </c>
      <c r="D11" s="77">
        <v>37697</v>
      </c>
      <c r="E11" s="77">
        <v>37697</v>
      </c>
      <c r="F11" s="87">
        <f t="shared" si="0"/>
        <v>100.00265280135822</v>
      </c>
      <c r="G11" s="121">
        <v>82.9</v>
      </c>
    </row>
    <row r="12" spans="1:7" s="64" customFormat="1" ht="27.75" customHeight="1">
      <c r="A12" s="122" t="s">
        <v>736</v>
      </c>
      <c r="B12" s="123">
        <v>2</v>
      </c>
      <c r="C12" s="77">
        <v>2</v>
      </c>
      <c r="D12" s="77">
        <v>2</v>
      </c>
      <c r="E12" s="77">
        <v>2</v>
      </c>
      <c r="F12" s="87">
        <f t="shared" si="0"/>
        <v>100</v>
      </c>
      <c r="G12" s="87">
        <v>-50</v>
      </c>
    </row>
    <row r="13" spans="1:7" s="64" customFormat="1" ht="27.75" customHeight="1">
      <c r="A13" s="125" t="s">
        <v>86</v>
      </c>
      <c r="B13" s="73">
        <f>B14+B15+B16+B17</f>
        <v>145602</v>
      </c>
      <c r="C13" s="73">
        <f>C14+C15+C16+C17</f>
        <v>105035</v>
      </c>
      <c r="D13" s="73">
        <f>D14+D15+D16+D17</f>
        <v>161128</v>
      </c>
      <c r="E13" s="73">
        <f>E14+E15+E16+E17</f>
        <v>161129</v>
      </c>
      <c r="F13" s="84">
        <f t="shared" si="0"/>
        <v>153.40505545770458</v>
      </c>
      <c r="G13" s="84">
        <v>-38.2</v>
      </c>
    </row>
    <row r="14" spans="1:7" s="64" customFormat="1" ht="27.75" customHeight="1">
      <c r="A14" s="76" t="s">
        <v>87</v>
      </c>
      <c r="B14" s="77">
        <v>7702</v>
      </c>
      <c r="C14" s="77">
        <v>7135</v>
      </c>
      <c r="D14" s="77">
        <v>6548</v>
      </c>
      <c r="E14" s="77">
        <v>6548</v>
      </c>
      <c r="F14" s="87">
        <f t="shared" si="0"/>
        <v>91.7729502452698</v>
      </c>
      <c r="G14" s="87">
        <v>12.4</v>
      </c>
    </row>
    <row r="15" spans="1:7" s="64" customFormat="1" ht="27.75" customHeight="1">
      <c r="A15" s="76" t="s">
        <v>737</v>
      </c>
      <c r="B15" s="77">
        <v>7900</v>
      </c>
      <c r="C15" s="77">
        <v>7900</v>
      </c>
      <c r="D15" s="77">
        <v>7900</v>
      </c>
      <c r="E15" s="77">
        <v>7900</v>
      </c>
      <c r="F15" s="87">
        <f t="shared" si="0"/>
        <v>100</v>
      </c>
      <c r="G15" s="87">
        <v>-86.9</v>
      </c>
    </row>
    <row r="16" spans="1:7" s="64" customFormat="1" ht="27.75" customHeight="1">
      <c r="A16" s="76" t="s">
        <v>88</v>
      </c>
      <c r="B16" s="77">
        <v>130000</v>
      </c>
      <c r="C16" s="77">
        <v>90000</v>
      </c>
      <c r="D16" s="77">
        <v>90000</v>
      </c>
      <c r="E16" s="77">
        <v>90000</v>
      </c>
      <c r="F16" s="87">
        <f t="shared" si="0"/>
        <v>100</v>
      </c>
      <c r="G16" s="87">
        <v>-10</v>
      </c>
    </row>
    <row r="17" spans="1:7" s="64" customFormat="1" ht="27.75" customHeight="1">
      <c r="A17" s="76" t="s">
        <v>738</v>
      </c>
      <c r="B17" s="77"/>
      <c r="C17" s="77"/>
      <c r="D17" s="77">
        <v>56680</v>
      </c>
      <c r="E17" s="77">
        <v>56681</v>
      </c>
      <c r="F17" s="87" t="s">
        <v>47</v>
      </c>
      <c r="G17" s="87">
        <v>-40.2</v>
      </c>
    </row>
    <row r="18" s="64" customFormat="1" ht="16.5" customHeight="1">
      <c r="A18" s="65"/>
    </row>
    <row r="19" s="64" customFormat="1" ht="16.5" customHeight="1">
      <c r="A19" s="65"/>
    </row>
    <row r="20" s="64" customFormat="1" ht="16.5" customHeight="1">
      <c r="A20" s="65"/>
    </row>
    <row r="21" s="64" customFormat="1" ht="16.5" customHeight="1">
      <c r="A21" s="65"/>
    </row>
    <row r="22" s="64" customFormat="1" ht="16.5" customHeight="1">
      <c r="A22" s="65"/>
    </row>
    <row r="23" s="64" customFormat="1" ht="16.5" customHeight="1">
      <c r="A23" s="65"/>
    </row>
    <row r="24" s="64" customFormat="1" ht="16.5" customHeight="1">
      <c r="A24" s="65"/>
    </row>
    <row r="25" s="64" customFormat="1" ht="16.5" customHeight="1">
      <c r="A25" s="65"/>
    </row>
    <row r="26" s="64" customFormat="1" ht="16.5" customHeight="1">
      <c r="A26" s="65"/>
    </row>
  </sheetData>
  <sheetProtection/>
  <mergeCells count="2">
    <mergeCell ref="A2:G2"/>
    <mergeCell ref="A3:G3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Zeros="0" workbookViewId="0" topLeftCell="A1">
      <selection activeCell="B15" sqref="B15"/>
    </sheetView>
  </sheetViews>
  <sheetFormatPr defaultColWidth="9.125" defaultRowHeight="14.25"/>
  <cols>
    <col min="1" max="1" width="12.25390625" style="52" customWidth="1"/>
    <col min="2" max="2" width="45.875" style="52" customWidth="1"/>
    <col min="3" max="3" width="23.125" style="52" customWidth="1"/>
    <col min="4" max="6" width="9.125" style="52" customWidth="1"/>
    <col min="7" max="7" width="7.75390625" style="52" customWidth="1"/>
    <col min="8" max="8" width="12.00390625" style="52" customWidth="1"/>
    <col min="9" max="16384" width="9.125" style="52" customWidth="1"/>
  </cols>
  <sheetData>
    <row r="1" ht="15.75">
      <c r="A1" s="104" t="s">
        <v>739</v>
      </c>
    </row>
    <row r="2" spans="1:3" s="64" customFormat="1" ht="39.75" customHeight="1">
      <c r="A2" s="105" t="s">
        <v>740</v>
      </c>
      <c r="B2" s="106"/>
      <c r="C2" s="106"/>
    </row>
    <row r="3" spans="1:3" s="64" customFormat="1" ht="21" customHeight="1">
      <c r="A3" s="107" t="s">
        <v>741</v>
      </c>
      <c r="B3" s="107"/>
      <c r="C3" s="107"/>
    </row>
    <row r="4" spans="1:3" s="64" customFormat="1" ht="19.5" customHeight="1">
      <c r="A4" s="108" t="s">
        <v>62</v>
      </c>
      <c r="B4" s="108"/>
      <c r="C4" s="108" t="s">
        <v>28</v>
      </c>
    </row>
    <row r="5" spans="1:7" s="64" customFormat="1" ht="19.5" customHeight="1">
      <c r="A5" s="109" t="s">
        <v>97</v>
      </c>
      <c r="B5" s="110" t="s">
        <v>742</v>
      </c>
      <c r="C5" s="77">
        <v>807782</v>
      </c>
      <c r="G5" s="111"/>
    </row>
    <row r="6" spans="1:3" s="103" customFormat="1" ht="19.5" customHeight="1">
      <c r="A6" s="112">
        <v>208</v>
      </c>
      <c r="B6" s="113" t="s">
        <v>248</v>
      </c>
      <c r="C6" s="77">
        <v>2022</v>
      </c>
    </row>
    <row r="7" spans="1:3" s="64" customFormat="1" ht="19.5" customHeight="1">
      <c r="A7" s="112">
        <v>20822</v>
      </c>
      <c r="B7" s="113" t="s">
        <v>743</v>
      </c>
      <c r="C7" s="77">
        <v>1919</v>
      </c>
    </row>
    <row r="8" spans="1:3" s="64" customFormat="1" ht="19.5" customHeight="1">
      <c r="A8" s="112">
        <v>2082201</v>
      </c>
      <c r="B8" s="114" t="s">
        <v>744</v>
      </c>
      <c r="C8" s="77">
        <v>1866</v>
      </c>
    </row>
    <row r="9" spans="1:8" s="103" customFormat="1" ht="19.5" customHeight="1">
      <c r="A9" s="112">
        <v>2082202</v>
      </c>
      <c r="B9" s="114" t="s">
        <v>745</v>
      </c>
      <c r="C9" s="77">
        <v>53</v>
      </c>
      <c r="H9" s="64"/>
    </row>
    <row r="10" spans="1:3" s="64" customFormat="1" ht="19.5" customHeight="1">
      <c r="A10" s="112">
        <v>20823</v>
      </c>
      <c r="B10" s="113" t="s">
        <v>746</v>
      </c>
      <c r="C10" s="77">
        <v>103</v>
      </c>
    </row>
    <row r="11" spans="1:3" s="64" customFormat="1" ht="19.5" customHeight="1">
      <c r="A11" s="112">
        <v>2082302</v>
      </c>
      <c r="B11" s="114" t="s">
        <v>745</v>
      </c>
      <c r="C11" s="77">
        <v>103</v>
      </c>
    </row>
    <row r="12" spans="1:3" s="64" customFormat="1" ht="19.5" customHeight="1">
      <c r="A12" s="112">
        <v>212</v>
      </c>
      <c r="B12" s="113" t="s">
        <v>379</v>
      </c>
      <c r="C12" s="77">
        <v>216601</v>
      </c>
    </row>
    <row r="13" spans="1:3" s="64" customFormat="1" ht="19.5" customHeight="1">
      <c r="A13" s="112">
        <v>21208</v>
      </c>
      <c r="B13" s="113" t="s">
        <v>747</v>
      </c>
      <c r="C13" s="77">
        <v>48106</v>
      </c>
    </row>
    <row r="14" spans="1:3" s="64" customFormat="1" ht="19.5" customHeight="1">
      <c r="A14" s="112">
        <v>2120801</v>
      </c>
      <c r="B14" s="114" t="s">
        <v>748</v>
      </c>
      <c r="C14" s="77">
        <v>19848</v>
      </c>
    </row>
    <row r="15" spans="1:3" s="103" customFormat="1" ht="19.5" customHeight="1">
      <c r="A15" s="112">
        <v>2120803</v>
      </c>
      <c r="B15" s="114" t="s">
        <v>749</v>
      </c>
      <c r="C15" s="77">
        <v>39</v>
      </c>
    </row>
    <row r="16" spans="1:3" s="64" customFormat="1" ht="19.5" customHeight="1">
      <c r="A16" s="112">
        <v>2120804</v>
      </c>
      <c r="B16" s="114" t="s">
        <v>750</v>
      </c>
      <c r="C16" s="77">
        <v>4942</v>
      </c>
    </row>
    <row r="17" spans="1:3" s="64" customFormat="1" ht="19.5" customHeight="1">
      <c r="A17" s="112">
        <v>2120805</v>
      </c>
      <c r="B17" s="114" t="s">
        <v>751</v>
      </c>
      <c r="C17" s="77">
        <v>125</v>
      </c>
    </row>
    <row r="18" spans="1:3" s="64" customFormat="1" ht="19.5" customHeight="1">
      <c r="A18" s="112">
        <v>2120814</v>
      </c>
      <c r="B18" s="114" t="s">
        <v>752</v>
      </c>
      <c r="C18" s="77">
        <v>482</v>
      </c>
    </row>
    <row r="19" spans="1:3" s="64" customFormat="1" ht="19.5" customHeight="1">
      <c r="A19" s="112">
        <v>2120899</v>
      </c>
      <c r="B19" s="114" t="s">
        <v>753</v>
      </c>
      <c r="C19" s="77">
        <v>22670</v>
      </c>
    </row>
    <row r="20" spans="1:3" s="64" customFormat="1" ht="19.5" customHeight="1">
      <c r="A20" s="112">
        <v>21211</v>
      </c>
      <c r="B20" s="113" t="s">
        <v>754</v>
      </c>
      <c r="C20" s="77">
        <v>290</v>
      </c>
    </row>
    <row r="21" spans="1:3" ht="19.5" customHeight="1">
      <c r="A21" s="112">
        <v>21213</v>
      </c>
      <c r="B21" s="113" t="s">
        <v>755</v>
      </c>
      <c r="C21" s="77">
        <v>2074</v>
      </c>
    </row>
    <row r="22" spans="1:3" ht="19.5" customHeight="1">
      <c r="A22" s="112">
        <v>2121301</v>
      </c>
      <c r="B22" s="114" t="s">
        <v>756</v>
      </c>
      <c r="C22" s="77">
        <v>1652</v>
      </c>
    </row>
    <row r="23" spans="1:3" ht="19.5" customHeight="1">
      <c r="A23" s="112">
        <v>2121302</v>
      </c>
      <c r="B23" s="114" t="s">
        <v>757</v>
      </c>
      <c r="C23" s="77">
        <v>70</v>
      </c>
    </row>
    <row r="24" spans="1:3" ht="19.5" customHeight="1">
      <c r="A24" s="112">
        <v>2121399</v>
      </c>
      <c r="B24" s="114" t="s">
        <v>758</v>
      </c>
      <c r="C24" s="77">
        <v>352</v>
      </c>
    </row>
    <row r="25" spans="1:3" ht="19.5" customHeight="1">
      <c r="A25" s="112">
        <v>21214</v>
      </c>
      <c r="B25" s="113" t="s">
        <v>759</v>
      </c>
      <c r="C25" s="77">
        <v>431</v>
      </c>
    </row>
    <row r="26" spans="1:3" ht="19.5" customHeight="1">
      <c r="A26" s="112">
        <v>2121401</v>
      </c>
      <c r="B26" s="114" t="s">
        <v>760</v>
      </c>
      <c r="C26" s="77">
        <v>431</v>
      </c>
    </row>
    <row r="27" spans="1:3" ht="19.5" customHeight="1">
      <c r="A27" s="112">
        <v>21216</v>
      </c>
      <c r="B27" s="113" t="s">
        <v>761</v>
      </c>
      <c r="C27" s="77">
        <v>165700</v>
      </c>
    </row>
    <row r="28" spans="1:3" s="103" customFormat="1" ht="19.5" customHeight="1">
      <c r="A28" s="112">
        <v>2121601</v>
      </c>
      <c r="B28" s="114" t="s">
        <v>762</v>
      </c>
      <c r="C28" s="77">
        <v>165700</v>
      </c>
    </row>
    <row r="29" spans="1:3" ht="19.5" customHeight="1">
      <c r="A29" s="112">
        <v>213</v>
      </c>
      <c r="B29" s="113" t="s">
        <v>396</v>
      </c>
      <c r="C29" s="77">
        <v>69335</v>
      </c>
    </row>
    <row r="30" spans="1:3" s="103" customFormat="1" ht="19.5" customHeight="1">
      <c r="A30" s="112">
        <v>21366</v>
      </c>
      <c r="B30" s="113" t="s">
        <v>763</v>
      </c>
      <c r="C30" s="77">
        <v>200</v>
      </c>
    </row>
    <row r="31" spans="1:3" ht="19.5" customHeight="1">
      <c r="A31" s="112">
        <v>2136601</v>
      </c>
      <c r="B31" s="114" t="s">
        <v>745</v>
      </c>
      <c r="C31" s="77">
        <v>200</v>
      </c>
    </row>
    <row r="32" spans="1:3" ht="19.5" customHeight="1">
      <c r="A32" s="112">
        <v>21367</v>
      </c>
      <c r="B32" s="113" t="s">
        <v>764</v>
      </c>
      <c r="C32" s="77">
        <v>7315</v>
      </c>
    </row>
    <row r="33" spans="1:3" ht="19.5" customHeight="1">
      <c r="A33" s="112">
        <v>2136701</v>
      </c>
      <c r="B33" s="114" t="s">
        <v>745</v>
      </c>
      <c r="C33" s="77">
        <v>5095</v>
      </c>
    </row>
    <row r="34" spans="1:3" ht="19.5" customHeight="1">
      <c r="A34" s="112">
        <v>2136702</v>
      </c>
      <c r="B34" s="114" t="s">
        <v>765</v>
      </c>
      <c r="C34" s="77">
        <v>2020</v>
      </c>
    </row>
    <row r="35" spans="1:3" s="103" customFormat="1" ht="19.5" customHeight="1">
      <c r="A35" s="112">
        <v>2136799</v>
      </c>
      <c r="B35" s="114" t="s">
        <v>766</v>
      </c>
      <c r="C35" s="77">
        <v>200</v>
      </c>
    </row>
    <row r="36" spans="1:3" ht="19.5" customHeight="1">
      <c r="A36" s="112">
        <v>21369</v>
      </c>
      <c r="B36" s="113" t="s">
        <v>767</v>
      </c>
      <c r="C36" s="77">
        <v>61820</v>
      </c>
    </row>
    <row r="37" spans="1:3" ht="19.5" customHeight="1">
      <c r="A37" s="112">
        <v>2136902</v>
      </c>
      <c r="B37" s="114" t="s">
        <v>768</v>
      </c>
      <c r="C37" s="77">
        <v>61820</v>
      </c>
    </row>
    <row r="38" spans="1:3" ht="19.5" customHeight="1">
      <c r="A38" s="112">
        <v>229</v>
      </c>
      <c r="B38" s="113" t="s">
        <v>769</v>
      </c>
      <c r="C38" s="77">
        <v>482125</v>
      </c>
    </row>
    <row r="39" spans="1:3" s="103" customFormat="1" ht="19.5" customHeight="1">
      <c r="A39" s="112">
        <v>22904</v>
      </c>
      <c r="B39" s="113" t="s">
        <v>770</v>
      </c>
      <c r="C39" s="77">
        <v>479800</v>
      </c>
    </row>
    <row r="40" spans="1:3" ht="19.5" customHeight="1">
      <c r="A40" s="112">
        <v>2290402</v>
      </c>
      <c r="B40" s="114" t="s">
        <v>771</v>
      </c>
      <c r="C40" s="77">
        <v>479800</v>
      </c>
    </row>
    <row r="41" spans="1:3" ht="19.5" customHeight="1">
      <c r="A41" s="112">
        <v>22960</v>
      </c>
      <c r="B41" s="113" t="s">
        <v>772</v>
      </c>
      <c r="C41" s="77">
        <v>2325</v>
      </c>
    </row>
    <row r="42" spans="1:3" ht="19.5" customHeight="1">
      <c r="A42" s="112">
        <v>2296002</v>
      </c>
      <c r="B42" s="114" t="s">
        <v>773</v>
      </c>
      <c r="C42" s="77">
        <v>912</v>
      </c>
    </row>
    <row r="43" spans="1:3" ht="19.5" customHeight="1">
      <c r="A43" s="112">
        <v>2296003</v>
      </c>
      <c r="B43" s="114" t="s">
        <v>774</v>
      </c>
      <c r="C43" s="77">
        <v>566</v>
      </c>
    </row>
    <row r="44" spans="1:3" ht="19.5" customHeight="1">
      <c r="A44" s="112">
        <v>2296004</v>
      </c>
      <c r="B44" s="114" t="s">
        <v>775</v>
      </c>
      <c r="C44" s="77">
        <v>147</v>
      </c>
    </row>
    <row r="45" spans="1:3" ht="19.5" customHeight="1">
      <c r="A45" s="112">
        <v>2296006</v>
      </c>
      <c r="B45" s="114" t="s">
        <v>776</v>
      </c>
      <c r="C45" s="77">
        <v>163</v>
      </c>
    </row>
    <row r="46" spans="1:3" ht="19.5" customHeight="1">
      <c r="A46" s="112">
        <v>2296013</v>
      </c>
      <c r="B46" s="114" t="s">
        <v>777</v>
      </c>
      <c r="C46" s="77">
        <v>406</v>
      </c>
    </row>
    <row r="47" spans="1:3" s="103" customFormat="1" ht="19.5" customHeight="1">
      <c r="A47" s="112">
        <v>2296099</v>
      </c>
      <c r="B47" s="114" t="s">
        <v>778</v>
      </c>
      <c r="C47" s="77">
        <v>131</v>
      </c>
    </row>
    <row r="48" spans="1:3" ht="19.5" customHeight="1">
      <c r="A48" s="112">
        <v>232</v>
      </c>
      <c r="B48" s="113" t="s">
        <v>524</v>
      </c>
      <c r="C48" s="77">
        <v>37697</v>
      </c>
    </row>
    <row r="49" spans="1:3" s="52" customFormat="1" ht="19.5" customHeight="1">
      <c r="A49" s="112">
        <v>23204</v>
      </c>
      <c r="B49" s="113" t="s">
        <v>779</v>
      </c>
      <c r="C49" s="77">
        <v>37697</v>
      </c>
    </row>
    <row r="50" spans="1:3" s="52" customFormat="1" ht="19.5" customHeight="1">
      <c r="A50" s="112">
        <v>2320411</v>
      </c>
      <c r="B50" s="114" t="s">
        <v>780</v>
      </c>
      <c r="C50" s="77">
        <v>9308</v>
      </c>
    </row>
    <row r="51" spans="1:3" s="52" customFormat="1" ht="19.5" customHeight="1">
      <c r="A51" s="112">
        <v>2320431</v>
      </c>
      <c r="B51" s="114" t="s">
        <v>781</v>
      </c>
      <c r="C51" s="77">
        <v>2583</v>
      </c>
    </row>
    <row r="52" spans="1:3" s="52" customFormat="1" ht="19.5" customHeight="1">
      <c r="A52" s="112">
        <v>2320433</v>
      </c>
      <c r="B52" s="114" t="s">
        <v>782</v>
      </c>
      <c r="C52" s="77">
        <v>5395</v>
      </c>
    </row>
    <row r="53" spans="1:3" s="52" customFormat="1" ht="19.5" customHeight="1">
      <c r="A53" s="112">
        <v>2320498</v>
      </c>
      <c r="B53" s="114" t="s">
        <v>783</v>
      </c>
      <c r="C53" s="77">
        <v>20411</v>
      </c>
    </row>
    <row r="54" spans="1:3" s="52" customFormat="1" ht="19.5" customHeight="1">
      <c r="A54" s="112">
        <v>233</v>
      </c>
      <c r="B54" s="113" t="s">
        <v>528</v>
      </c>
      <c r="C54" s="77">
        <v>2</v>
      </c>
    </row>
    <row r="55" spans="1:3" s="52" customFormat="1" ht="19.5" customHeight="1">
      <c r="A55" s="112">
        <v>23304</v>
      </c>
      <c r="B55" s="113" t="s">
        <v>784</v>
      </c>
      <c r="C55" s="77">
        <v>2</v>
      </c>
    </row>
    <row r="56" spans="1:3" s="52" customFormat="1" ht="19.5" customHeight="1">
      <c r="A56" s="112">
        <v>2330411</v>
      </c>
      <c r="B56" s="114" t="s">
        <v>785</v>
      </c>
      <c r="C56" s="77">
        <v>1</v>
      </c>
    </row>
    <row r="57" spans="1:3" s="52" customFormat="1" ht="19.5" customHeight="1">
      <c r="A57" s="112">
        <v>2330498</v>
      </c>
      <c r="B57" s="114" t="s">
        <v>786</v>
      </c>
      <c r="C57" s="77">
        <v>1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3">
    <mergeCell ref="A2:C2"/>
    <mergeCell ref="A3:C3"/>
    <mergeCell ref="A4:B4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5" sqref="B15"/>
    </sheetView>
  </sheetViews>
  <sheetFormatPr defaultColWidth="9.00390625" defaultRowHeight="14.25"/>
  <cols>
    <col min="1" max="1" width="26.25390625" style="88" customWidth="1"/>
    <col min="2" max="2" width="10.25390625" style="52" customWidth="1"/>
    <col min="3" max="3" width="31.50390625" style="52" customWidth="1"/>
    <col min="4" max="4" width="11.375" style="89" customWidth="1"/>
    <col min="5" max="6" width="9.00390625" style="52" customWidth="1"/>
    <col min="7" max="7" width="7.75390625" style="52" customWidth="1"/>
    <col min="8" max="8" width="12.00390625" style="52" customWidth="1"/>
    <col min="9" max="16384" width="9.00390625" style="52" customWidth="1"/>
  </cols>
  <sheetData>
    <row r="1" ht="15.75">
      <c r="A1" s="90" t="s">
        <v>787</v>
      </c>
    </row>
    <row r="2" spans="1:4" ht="24">
      <c r="A2" s="91" t="s">
        <v>788</v>
      </c>
      <c r="B2" s="92"/>
      <c r="C2" s="92"/>
      <c r="D2" s="92"/>
    </row>
    <row r="3" spans="3:4" ht="21" customHeight="1">
      <c r="C3" s="93" t="s">
        <v>789</v>
      </c>
      <c r="D3" s="93"/>
    </row>
    <row r="4" spans="1:4" ht="25.5" customHeight="1">
      <c r="A4" s="94" t="s">
        <v>790</v>
      </c>
      <c r="B4" s="94" t="s">
        <v>28</v>
      </c>
      <c r="C4" s="94" t="s">
        <v>791</v>
      </c>
      <c r="D4" s="95" t="s">
        <v>28</v>
      </c>
    </row>
    <row r="5" spans="1:7" ht="25.5" customHeight="1">
      <c r="A5" s="96" t="s">
        <v>564</v>
      </c>
      <c r="B5" s="97">
        <f>SUM(B6:B13)</f>
        <v>118378</v>
      </c>
      <c r="C5" s="96" t="s">
        <v>565</v>
      </c>
      <c r="D5" s="98">
        <f>SUM(D6:D11)</f>
        <v>8985</v>
      </c>
      <c r="G5" s="99"/>
    </row>
    <row r="6" spans="1:4" ht="25.5" customHeight="1">
      <c r="A6" s="76" t="s">
        <v>792</v>
      </c>
      <c r="B6" s="77">
        <v>1997</v>
      </c>
      <c r="C6" s="100" t="s">
        <v>793</v>
      </c>
      <c r="D6" s="77">
        <v>913</v>
      </c>
    </row>
    <row r="7" spans="1:4" ht="25.5" customHeight="1">
      <c r="A7" s="76" t="s">
        <v>794</v>
      </c>
      <c r="B7" s="77">
        <v>172</v>
      </c>
      <c r="C7" s="76" t="s">
        <v>795</v>
      </c>
      <c r="D7" s="77">
        <v>210</v>
      </c>
    </row>
    <row r="8" spans="1:4" ht="25.5" customHeight="1">
      <c r="A8" s="76" t="s">
        <v>796</v>
      </c>
      <c r="B8" s="77">
        <v>17338</v>
      </c>
      <c r="C8" s="100" t="s">
        <v>797</v>
      </c>
      <c r="D8" s="77">
        <v>352</v>
      </c>
    </row>
    <row r="9" spans="1:4" s="52" customFormat="1" ht="25.5" customHeight="1">
      <c r="A9" s="76" t="s">
        <v>798</v>
      </c>
      <c r="B9" s="77">
        <v>2393</v>
      </c>
      <c r="C9" s="76" t="s">
        <v>799</v>
      </c>
      <c r="D9" s="77">
        <v>2215</v>
      </c>
    </row>
    <row r="10" spans="1:4" s="52" customFormat="1" ht="25.5" customHeight="1">
      <c r="A10" s="76" t="s">
        <v>800</v>
      </c>
      <c r="B10" s="77">
        <v>107</v>
      </c>
      <c r="C10" s="76" t="s">
        <v>801</v>
      </c>
      <c r="D10" s="77">
        <v>4929</v>
      </c>
    </row>
    <row r="11" spans="1:4" s="52" customFormat="1" ht="25.5" customHeight="1">
      <c r="A11" s="76" t="s">
        <v>802</v>
      </c>
      <c r="B11" s="77">
        <v>6906</v>
      </c>
      <c r="C11" s="76" t="s">
        <v>803</v>
      </c>
      <c r="D11" s="77">
        <v>366</v>
      </c>
    </row>
    <row r="12" spans="1:4" ht="25.5" customHeight="1">
      <c r="A12" s="76" t="s">
        <v>804</v>
      </c>
      <c r="B12" s="77">
        <v>86808</v>
      </c>
      <c r="C12" s="101"/>
      <c r="D12" s="102"/>
    </row>
    <row r="13" spans="1:4" s="52" customFormat="1" ht="25.5" customHeight="1">
      <c r="A13" s="76" t="s">
        <v>805</v>
      </c>
      <c r="B13" s="77">
        <v>2657</v>
      </c>
      <c r="C13" s="101"/>
      <c r="D13" s="102"/>
    </row>
  </sheetData>
  <sheetProtection/>
  <mergeCells count="2">
    <mergeCell ref="A2:D2"/>
    <mergeCell ref="C3:D3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F23" sqref="F23"/>
    </sheetView>
  </sheetViews>
  <sheetFormatPr defaultColWidth="9.125" defaultRowHeight="14.25"/>
  <cols>
    <col min="1" max="1" width="19.00390625" style="80" customWidth="1"/>
    <col min="2" max="2" width="10.25390625" style="64" customWidth="1"/>
    <col min="3" max="3" width="9.625" style="64" customWidth="1"/>
    <col min="4" max="4" width="8.50390625" style="64" customWidth="1"/>
    <col min="5" max="5" width="9.25390625" style="64" customWidth="1"/>
    <col min="6" max="6" width="7.75390625" style="64" customWidth="1"/>
    <col min="7" max="7" width="12.00390625" style="64" customWidth="1"/>
    <col min="8" max="8" width="9.125" style="64" customWidth="1"/>
    <col min="9" max="16384" width="9.125" style="52" customWidth="1"/>
  </cols>
  <sheetData>
    <row r="1" ht="15.75">
      <c r="A1" s="66" t="s">
        <v>806</v>
      </c>
    </row>
    <row r="2" spans="1:7" s="64" customFormat="1" ht="33.75" customHeight="1">
      <c r="A2" s="67" t="s">
        <v>807</v>
      </c>
      <c r="B2" s="68"/>
      <c r="C2" s="68"/>
      <c r="D2" s="68"/>
      <c r="E2" s="68"/>
      <c r="F2" s="68"/>
      <c r="G2" s="68"/>
    </row>
    <row r="3" spans="1:7" s="64" customFormat="1" ht="21" customHeight="1">
      <c r="A3" s="69" t="s">
        <v>23</v>
      </c>
      <c r="B3" s="69"/>
      <c r="C3" s="69"/>
      <c r="D3" s="69"/>
      <c r="E3" s="69"/>
      <c r="F3" s="69"/>
      <c r="G3" s="69"/>
    </row>
    <row r="4" spans="1:7" s="64" customFormat="1" ht="42.75" customHeight="1">
      <c r="A4" s="81" t="s">
        <v>24</v>
      </c>
      <c r="B4" s="82" t="s">
        <v>25</v>
      </c>
      <c r="C4" s="82" t="s">
        <v>26</v>
      </c>
      <c r="D4" s="82" t="s">
        <v>27</v>
      </c>
      <c r="E4" s="82" t="s">
        <v>28</v>
      </c>
      <c r="F4" s="71" t="s">
        <v>29</v>
      </c>
      <c r="G4" s="71" t="s">
        <v>30</v>
      </c>
    </row>
    <row r="5" spans="1:7" s="64" customFormat="1" ht="22.5" customHeight="1">
      <c r="A5" s="83" t="s">
        <v>31</v>
      </c>
      <c r="B5" s="73">
        <f>B6+B12</f>
        <v>5106</v>
      </c>
      <c r="C5" s="73">
        <f>C6+C12</f>
        <v>10106</v>
      </c>
      <c r="D5" s="73">
        <f>D6+D12</f>
        <v>10107</v>
      </c>
      <c r="E5" s="73">
        <f>E6+E12</f>
        <v>10107</v>
      </c>
      <c r="F5" s="84">
        <f>E5/C5*100</f>
        <v>100.00989511181477</v>
      </c>
      <c r="G5" s="84">
        <v>98.3</v>
      </c>
    </row>
    <row r="6" spans="1:7" s="64" customFormat="1" ht="22.5" customHeight="1">
      <c r="A6" s="85" t="s">
        <v>32</v>
      </c>
      <c r="B6" s="73">
        <f>B7+B8+B9+B10+B11</f>
        <v>5000</v>
      </c>
      <c r="C6" s="73">
        <f>C7+C8+C9+C10+C11</f>
        <v>10000</v>
      </c>
      <c r="D6" s="73">
        <f>D7+D8+D9+D10+D11</f>
        <v>10001</v>
      </c>
      <c r="E6" s="73">
        <f>E7+E8+E9+E10+E11</f>
        <v>10001</v>
      </c>
      <c r="F6" s="84">
        <f aca="true" t="shared" si="0" ref="F6:F14">E6/C6*100</f>
        <v>100.01</v>
      </c>
      <c r="G6" s="84">
        <v>96.3</v>
      </c>
    </row>
    <row r="7" spans="1:7" s="64" customFormat="1" ht="22.5" customHeight="1">
      <c r="A7" s="86" t="s">
        <v>808</v>
      </c>
      <c r="B7" s="77">
        <v>0</v>
      </c>
      <c r="C7" s="77">
        <v>0</v>
      </c>
      <c r="D7" s="77">
        <v>9001</v>
      </c>
      <c r="E7" s="77">
        <v>9001</v>
      </c>
      <c r="F7" s="87" t="s">
        <v>47</v>
      </c>
      <c r="G7" s="77" t="s">
        <v>47</v>
      </c>
    </row>
    <row r="8" spans="1:7" s="64" customFormat="1" ht="22.5" customHeight="1">
      <c r="A8" s="86" t="s">
        <v>809</v>
      </c>
      <c r="B8" s="77"/>
      <c r="C8" s="77"/>
      <c r="D8" s="77"/>
      <c r="E8" s="77"/>
      <c r="F8" s="87" t="s">
        <v>47</v>
      </c>
      <c r="G8" s="77" t="s">
        <v>47</v>
      </c>
    </row>
    <row r="9" spans="1:7" s="64" customFormat="1" ht="22.5" customHeight="1">
      <c r="A9" s="86" t="s">
        <v>810</v>
      </c>
      <c r="B9" s="77">
        <v>0</v>
      </c>
      <c r="C9" s="77">
        <v>0</v>
      </c>
      <c r="D9" s="77"/>
      <c r="E9" s="77">
        <v>0</v>
      </c>
      <c r="F9" s="87" t="s">
        <v>47</v>
      </c>
      <c r="G9" s="77" t="s">
        <v>47</v>
      </c>
    </row>
    <row r="10" spans="1:7" s="64" customFormat="1" ht="22.5" customHeight="1">
      <c r="A10" s="86" t="s">
        <v>811</v>
      </c>
      <c r="B10" s="77">
        <v>0</v>
      </c>
      <c r="C10" s="77">
        <v>0</v>
      </c>
      <c r="D10" s="77"/>
      <c r="E10" s="77">
        <v>0</v>
      </c>
      <c r="F10" s="87" t="s">
        <v>47</v>
      </c>
      <c r="G10" s="77" t="s">
        <v>47</v>
      </c>
    </row>
    <row r="11" spans="1:7" s="64" customFormat="1" ht="30.75" customHeight="1">
      <c r="A11" s="86" t="s">
        <v>812</v>
      </c>
      <c r="B11" s="77">
        <v>5000</v>
      </c>
      <c r="C11" s="77">
        <v>10000</v>
      </c>
      <c r="D11" s="77">
        <v>1000</v>
      </c>
      <c r="E11" s="77">
        <v>1000</v>
      </c>
      <c r="F11" s="87">
        <f t="shared" si="0"/>
        <v>10</v>
      </c>
      <c r="G11" s="87">
        <v>-80.4</v>
      </c>
    </row>
    <row r="12" spans="1:7" s="64" customFormat="1" ht="22.5" customHeight="1">
      <c r="A12" s="85" t="s">
        <v>55</v>
      </c>
      <c r="B12" s="73">
        <f>SUM(B13:B14)</f>
        <v>106</v>
      </c>
      <c r="C12" s="73">
        <f>SUM(C13:C14)</f>
        <v>106</v>
      </c>
      <c r="D12" s="73">
        <f>SUM(D13:D14)</f>
        <v>106</v>
      </c>
      <c r="E12" s="73">
        <f>SUM(E13:E14)</f>
        <v>106</v>
      </c>
      <c r="F12" s="84">
        <f t="shared" si="0"/>
        <v>100</v>
      </c>
      <c r="G12" s="73" t="s">
        <v>47</v>
      </c>
    </row>
    <row r="13" spans="1:7" s="64" customFormat="1" ht="22.5" customHeight="1">
      <c r="A13" s="86" t="s">
        <v>56</v>
      </c>
      <c r="B13" s="77"/>
      <c r="C13" s="77"/>
      <c r="D13" s="77"/>
      <c r="E13" s="77"/>
      <c r="F13" s="87" t="s">
        <v>47</v>
      </c>
      <c r="G13" s="77" t="s">
        <v>47</v>
      </c>
    </row>
    <row r="14" spans="1:7" s="64" customFormat="1" ht="22.5" customHeight="1">
      <c r="A14" s="86" t="s">
        <v>729</v>
      </c>
      <c r="B14" s="77">
        <v>106</v>
      </c>
      <c r="C14" s="77">
        <v>106</v>
      </c>
      <c r="D14" s="77">
        <v>106</v>
      </c>
      <c r="E14" s="77">
        <v>106</v>
      </c>
      <c r="F14" s="87">
        <f t="shared" si="0"/>
        <v>100</v>
      </c>
      <c r="G14" s="77" t="s">
        <v>47</v>
      </c>
    </row>
    <row r="15" s="64" customFormat="1" ht="16.5" customHeight="1">
      <c r="A15" s="80"/>
    </row>
  </sheetData>
  <sheetProtection/>
  <mergeCells count="2">
    <mergeCell ref="A2:G2"/>
    <mergeCell ref="A3:G3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G20" sqref="G20"/>
    </sheetView>
  </sheetViews>
  <sheetFormatPr defaultColWidth="9.125" defaultRowHeight="14.25"/>
  <cols>
    <col min="1" max="1" width="21.25390625" style="65" customWidth="1"/>
    <col min="2" max="6" width="10.625" style="64" customWidth="1"/>
    <col min="7" max="7" width="12.00390625" style="64" customWidth="1"/>
    <col min="8" max="16384" width="9.125" style="52" customWidth="1"/>
  </cols>
  <sheetData>
    <row r="1" ht="15.75">
      <c r="A1" s="66" t="s">
        <v>813</v>
      </c>
    </row>
    <row r="2" spans="1:7" s="64" customFormat="1" ht="33.75" customHeight="1">
      <c r="A2" s="67" t="s">
        <v>807</v>
      </c>
      <c r="B2" s="68"/>
      <c r="C2" s="68"/>
      <c r="D2" s="68"/>
      <c r="E2" s="68"/>
      <c r="F2" s="68"/>
      <c r="G2" s="68"/>
    </row>
    <row r="3" spans="1:7" s="64" customFormat="1" ht="21" customHeight="1">
      <c r="A3" s="69" t="s">
        <v>23</v>
      </c>
      <c r="B3" s="69"/>
      <c r="C3" s="69"/>
      <c r="D3" s="69"/>
      <c r="E3" s="69"/>
      <c r="F3" s="69"/>
      <c r="G3" s="69"/>
    </row>
    <row r="4" spans="1:7" s="65" customFormat="1" ht="41.25" customHeight="1">
      <c r="A4" s="70" t="s">
        <v>62</v>
      </c>
      <c r="B4" s="70" t="s">
        <v>25</v>
      </c>
      <c r="C4" s="70" t="s">
        <v>26</v>
      </c>
      <c r="D4" s="70" t="s">
        <v>27</v>
      </c>
      <c r="E4" s="70" t="s">
        <v>28</v>
      </c>
      <c r="F4" s="71" t="s">
        <v>29</v>
      </c>
      <c r="G4" s="71" t="s">
        <v>30</v>
      </c>
    </row>
    <row r="5" spans="1:7" s="64" customFormat="1" ht="30.75" customHeight="1">
      <c r="A5" s="72" t="s">
        <v>814</v>
      </c>
      <c r="B5" s="73">
        <f>B6+B12</f>
        <v>5106</v>
      </c>
      <c r="C5" s="73">
        <f>C6+C12</f>
        <v>10106</v>
      </c>
      <c r="D5" s="73">
        <f>D6+D12</f>
        <v>10107</v>
      </c>
      <c r="E5" s="73">
        <f>E6+E12</f>
        <v>10107</v>
      </c>
      <c r="F5" s="74">
        <f>E5/C5*100</f>
        <v>100.00989511181477</v>
      </c>
      <c r="G5" s="74">
        <v>98.3</v>
      </c>
    </row>
    <row r="6" spans="1:7" s="64" customFormat="1" ht="30.75" customHeight="1">
      <c r="A6" s="75" t="s">
        <v>63</v>
      </c>
      <c r="B6" s="73">
        <f>B7+B8+B9+B10+B11</f>
        <v>106</v>
      </c>
      <c r="C6" s="73">
        <f>C7+C8+C9+C10+C11</f>
        <v>0</v>
      </c>
      <c r="D6" s="73">
        <f>D7+D8+D9+D10+D11</f>
        <v>0</v>
      </c>
      <c r="E6" s="73">
        <f>E7+E8+E9+E10+E11</f>
        <v>0</v>
      </c>
      <c r="F6" s="74" t="s">
        <v>47</v>
      </c>
      <c r="G6" s="74" t="s">
        <v>47</v>
      </c>
    </row>
    <row r="7" spans="1:7" s="64" customFormat="1" ht="30.75" customHeight="1">
      <c r="A7" s="76" t="s">
        <v>815</v>
      </c>
      <c r="B7" s="77">
        <v>0</v>
      </c>
      <c r="C7" s="78"/>
      <c r="D7" s="78"/>
      <c r="E7" s="78"/>
      <c r="F7" s="74" t="s">
        <v>47</v>
      </c>
      <c r="G7" s="74" t="s">
        <v>47</v>
      </c>
    </row>
    <row r="8" spans="1:7" s="64" customFormat="1" ht="30.75" customHeight="1">
      <c r="A8" s="76" t="s">
        <v>816</v>
      </c>
      <c r="B8" s="77">
        <v>106</v>
      </c>
      <c r="C8" s="78"/>
      <c r="D8" s="78"/>
      <c r="E8" s="78"/>
      <c r="F8" s="74" t="s">
        <v>47</v>
      </c>
      <c r="G8" s="74" t="s">
        <v>47</v>
      </c>
    </row>
    <row r="9" spans="1:7" s="64" customFormat="1" ht="30.75" customHeight="1">
      <c r="A9" s="76" t="s">
        <v>817</v>
      </c>
      <c r="B9" s="77">
        <v>0</v>
      </c>
      <c r="C9" s="78">
        <v>0</v>
      </c>
      <c r="D9" s="78"/>
      <c r="E9" s="78">
        <v>0</v>
      </c>
      <c r="F9" s="74" t="s">
        <v>47</v>
      </c>
      <c r="G9" s="74" t="s">
        <v>47</v>
      </c>
    </row>
    <row r="10" spans="1:7" s="64" customFormat="1" ht="30.75" customHeight="1">
      <c r="A10" s="76" t="s">
        <v>818</v>
      </c>
      <c r="B10" s="77">
        <v>0</v>
      </c>
      <c r="C10" s="78">
        <v>0</v>
      </c>
      <c r="D10" s="78"/>
      <c r="E10" s="78">
        <v>0</v>
      </c>
      <c r="F10" s="74" t="s">
        <v>47</v>
      </c>
      <c r="G10" s="74" t="s">
        <v>47</v>
      </c>
    </row>
    <row r="11" spans="1:7" s="64" customFormat="1" ht="30.75" customHeight="1">
      <c r="A11" s="76" t="s">
        <v>819</v>
      </c>
      <c r="B11" s="77">
        <v>0</v>
      </c>
      <c r="C11" s="78">
        <v>0</v>
      </c>
      <c r="D11" s="78"/>
      <c r="E11" s="78">
        <v>0</v>
      </c>
      <c r="F11" s="74" t="s">
        <v>47</v>
      </c>
      <c r="G11" s="74" t="s">
        <v>47</v>
      </c>
    </row>
    <row r="12" spans="1:7" s="64" customFormat="1" ht="30.75" customHeight="1">
      <c r="A12" s="75" t="s">
        <v>86</v>
      </c>
      <c r="B12" s="79">
        <f>B13+B14</f>
        <v>5000</v>
      </c>
      <c r="C12" s="79">
        <f>C13+C14</f>
        <v>10106</v>
      </c>
      <c r="D12" s="79">
        <f>D13+D14</f>
        <v>10107</v>
      </c>
      <c r="E12" s="79">
        <f>E13+E14</f>
        <v>10107</v>
      </c>
      <c r="F12" s="74">
        <f>E12/C12*100</f>
        <v>100.00989511181477</v>
      </c>
      <c r="G12" s="74" t="s">
        <v>47</v>
      </c>
    </row>
    <row r="13" spans="1:7" s="64" customFormat="1" ht="30.75" customHeight="1">
      <c r="A13" s="76" t="s">
        <v>820</v>
      </c>
      <c r="B13" s="77">
        <v>5000</v>
      </c>
      <c r="C13" s="78">
        <v>10106</v>
      </c>
      <c r="D13" s="78">
        <v>10107</v>
      </c>
      <c r="E13" s="78">
        <v>10107</v>
      </c>
      <c r="F13" s="74">
        <f>E13/C13*100</f>
        <v>100.00989511181477</v>
      </c>
      <c r="G13" s="74" t="s">
        <v>47</v>
      </c>
    </row>
    <row r="14" spans="1:7" s="64" customFormat="1" ht="30.75" customHeight="1">
      <c r="A14" s="76" t="s">
        <v>821</v>
      </c>
      <c r="B14" s="77"/>
      <c r="C14" s="78"/>
      <c r="D14" s="78"/>
      <c r="E14" s="78"/>
      <c r="F14" s="74" t="s">
        <v>47</v>
      </c>
      <c r="G14" s="74" t="s">
        <v>47</v>
      </c>
    </row>
    <row r="15" s="64" customFormat="1" ht="16.5" customHeight="1">
      <c r="A15" s="65"/>
    </row>
  </sheetData>
  <sheetProtection/>
  <mergeCells count="2">
    <mergeCell ref="A2:G2"/>
    <mergeCell ref="A3:G3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4" sqref="B14"/>
    </sheetView>
  </sheetViews>
  <sheetFormatPr defaultColWidth="9.00390625" defaultRowHeight="14.25"/>
  <cols>
    <col min="1" max="1" width="31.125" style="52" customWidth="1"/>
    <col min="2" max="2" width="10.25390625" style="52" customWidth="1"/>
    <col min="3" max="6" width="10.75390625" style="52" customWidth="1"/>
    <col min="7" max="7" width="7.75390625" style="52" customWidth="1"/>
    <col min="8" max="8" width="12.00390625" style="52" customWidth="1"/>
    <col min="9" max="16384" width="9.00390625" style="52" customWidth="1"/>
  </cols>
  <sheetData>
    <row r="1" ht="15.75">
      <c r="A1" s="53" t="s">
        <v>822</v>
      </c>
    </row>
    <row r="2" spans="1:6" ht="39.75" customHeight="1">
      <c r="A2" s="54" t="s">
        <v>823</v>
      </c>
      <c r="B2" s="55"/>
      <c r="C2" s="55"/>
      <c r="D2" s="55"/>
      <c r="E2" s="55"/>
      <c r="F2" s="55"/>
    </row>
    <row r="3" ht="21" customHeight="1">
      <c r="F3" s="56" t="s">
        <v>95</v>
      </c>
    </row>
    <row r="4" spans="1:6" s="49" customFormat="1" ht="31.5" customHeight="1">
      <c r="A4" s="57" t="s">
        <v>5</v>
      </c>
      <c r="B4" s="57" t="s">
        <v>824</v>
      </c>
      <c r="C4" s="57" t="s">
        <v>825</v>
      </c>
      <c r="D4" s="57" t="s">
        <v>826</v>
      </c>
      <c r="E4" s="57" t="s">
        <v>827</v>
      </c>
      <c r="F4" s="57" t="s">
        <v>828</v>
      </c>
    </row>
    <row r="5" spans="1:7" s="50" customFormat="1" ht="31.5" customHeight="1">
      <c r="A5" s="58" t="s">
        <v>829</v>
      </c>
      <c r="B5" s="59">
        <f>B6+B10+B13+B14</f>
        <v>86252</v>
      </c>
      <c r="C5" s="59">
        <f>C6+C10+C13+C14</f>
        <v>724331</v>
      </c>
      <c r="D5" s="59">
        <f>D6+D10+D13+D14</f>
        <v>722976</v>
      </c>
      <c r="E5" s="59">
        <f>E6+E10+E13+E14</f>
        <v>1355</v>
      </c>
      <c r="F5" s="59">
        <f>F6+F10+F13+F14</f>
        <v>87607</v>
      </c>
      <c r="G5" s="60"/>
    </row>
    <row r="6" spans="1:7" s="51" customFormat="1" ht="31.5" customHeight="1">
      <c r="A6" s="61" t="s">
        <v>830</v>
      </c>
      <c r="B6" s="59">
        <f>B7+B8+B9</f>
        <v>2684</v>
      </c>
      <c r="C6" s="59">
        <f>C7+C8+C9</f>
        <v>536981</v>
      </c>
      <c r="D6" s="59">
        <f>D7+D8+D9</f>
        <v>542197</v>
      </c>
      <c r="E6" s="59">
        <f>E7+E8+E9</f>
        <v>-5216</v>
      </c>
      <c r="F6" s="59">
        <f>B6+C6-D6</f>
        <v>-2532</v>
      </c>
      <c r="G6" s="60"/>
    </row>
    <row r="7" spans="1:7" s="50" customFormat="1" ht="31.5" customHeight="1">
      <c r="A7" s="62" t="s">
        <v>831</v>
      </c>
      <c r="B7" s="63">
        <v>1934</v>
      </c>
      <c r="C7" s="63">
        <v>375715</v>
      </c>
      <c r="D7" s="63">
        <v>381414</v>
      </c>
      <c r="E7" s="63">
        <v>-5699</v>
      </c>
      <c r="F7" s="63">
        <f aca="true" t="shared" si="0" ref="F7:F14">B7+C7-D7</f>
        <v>-3765</v>
      </c>
      <c r="G7" s="60"/>
    </row>
    <row r="8" spans="1:7" s="50" customFormat="1" ht="31.5" customHeight="1">
      <c r="A8" s="62" t="s">
        <v>832</v>
      </c>
      <c r="B8" s="63">
        <v>317</v>
      </c>
      <c r="C8" s="63">
        <v>48564</v>
      </c>
      <c r="D8" s="63">
        <v>48278</v>
      </c>
      <c r="E8" s="63">
        <v>286</v>
      </c>
      <c r="F8" s="63">
        <f t="shared" si="0"/>
        <v>603</v>
      </c>
      <c r="G8" s="60"/>
    </row>
    <row r="9" spans="1:7" s="50" customFormat="1" ht="31.5" customHeight="1">
      <c r="A9" s="62" t="s">
        <v>833</v>
      </c>
      <c r="B9" s="63">
        <v>433</v>
      </c>
      <c r="C9" s="63">
        <v>112702</v>
      </c>
      <c r="D9" s="63">
        <v>112505</v>
      </c>
      <c r="E9" s="63">
        <v>197</v>
      </c>
      <c r="F9" s="63">
        <f t="shared" si="0"/>
        <v>630</v>
      </c>
      <c r="G9" s="60"/>
    </row>
    <row r="10" spans="1:7" s="51" customFormat="1" ht="31.5" customHeight="1">
      <c r="A10" s="61" t="s">
        <v>834</v>
      </c>
      <c r="B10" s="59">
        <f>B11+B12</f>
        <v>83128</v>
      </c>
      <c r="C10" s="59">
        <f>C11+C12</f>
        <v>175306</v>
      </c>
      <c r="D10" s="59">
        <f>D11+D12</f>
        <v>168907</v>
      </c>
      <c r="E10" s="59">
        <f>E11+E12</f>
        <v>6399</v>
      </c>
      <c r="F10" s="59">
        <f>F11+F12</f>
        <v>89527</v>
      </c>
      <c r="G10" s="60"/>
    </row>
    <row r="11" spans="1:7" s="50" customFormat="1" ht="31.5" customHeight="1">
      <c r="A11" s="62" t="s">
        <v>835</v>
      </c>
      <c r="B11" s="63">
        <v>4290</v>
      </c>
      <c r="C11" s="63">
        <v>87563</v>
      </c>
      <c r="D11" s="63">
        <v>81077</v>
      </c>
      <c r="E11" s="63">
        <v>6486</v>
      </c>
      <c r="F11" s="63">
        <f t="shared" si="0"/>
        <v>10776</v>
      </c>
      <c r="G11" s="60"/>
    </row>
    <row r="12" spans="1:7" s="50" customFormat="1" ht="31.5" customHeight="1">
      <c r="A12" s="62" t="s">
        <v>836</v>
      </c>
      <c r="B12" s="63">
        <v>78838</v>
      </c>
      <c r="C12" s="63">
        <v>87743</v>
      </c>
      <c r="D12" s="63">
        <v>87830</v>
      </c>
      <c r="E12" s="63">
        <v>-87</v>
      </c>
      <c r="F12" s="63">
        <f t="shared" si="0"/>
        <v>78751</v>
      </c>
      <c r="G12" s="60"/>
    </row>
    <row r="13" spans="1:7" s="51" customFormat="1" ht="31.5" customHeight="1">
      <c r="A13" s="61" t="s">
        <v>837</v>
      </c>
      <c r="B13" s="59">
        <v>198</v>
      </c>
      <c r="C13" s="59">
        <v>8070</v>
      </c>
      <c r="D13" s="59">
        <v>7937</v>
      </c>
      <c r="E13" s="59">
        <v>133</v>
      </c>
      <c r="F13" s="59">
        <f t="shared" si="0"/>
        <v>331</v>
      </c>
      <c r="G13" s="60"/>
    </row>
    <row r="14" spans="1:7" s="51" customFormat="1" ht="31.5" customHeight="1">
      <c r="A14" s="61" t="s">
        <v>838</v>
      </c>
      <c r="B14" s="59">
        <v>242</v>
      </c>
      <c r="C14" s="59">
        <v>3974</v>
      </c>
      <c r="D14" s="59">
        <v>3935</v>
      </c>
      <c r="E14" s="59">
        <v>39</v>
      </c>
      <c r="F14" s="59">
        <f t="shared" si="0"/>
        <v>281</v>
      </c>
      <c r="G14" s="60"/>
    </row>
  </sheetData>
  <sheetProtection/>
  <mergeCells count="1">
    <mergeCell ref="A2:F2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15" sqref="B15"/>
    </sheetView>
  </sheetViews>
  <sheetFormatPr defaultColWidth="9.00390625" defaultRowHeight="14.25"/>
  <cols>
    <col min="1" max="1" width="9.00390625" style="3" customWidth="1"/>
    <col min="2" max="2" width="10.25390625" style="3" customWidth="1"/>
    <col min="3" max="7" width="12.125" style="3" customWidth="1"/>
    <col min="8" max="8" width="12.00390625" style="3" customWidth="1"/>
    <col min="9" max="16384" width="9.00390625" style="3" customWidth="1"/>
  </cols>
  <sheetData>
    <row r="1" ht="22.5" customHeight="1">
      <c r="A1" s="4" t="s">
        <v>839</v>
      </c>
    </row>
    <row r="2" spans="1:7" ht="35.25" customHeight="1">
      <c r="A2" s="5" t="s">
        <v>840</v>
      </c>
      <c r="B2" s="6"/>
      <c r="C2" s="6"/>
      <c r="D2" s="6"/>
      <c r="E2" s="6"/>
      <c r="F2" s="6"/>
      <c r="G2" s="6"/>
    </row>
    <row r="3" spans="1:7" ht="21" customHeight="1">
      <c r="A3" s="43"/>
      <c r="B3" s="43"/>
      <c r="C3" s="7"/>
      <c r="D3" s="7"/>
      <c r="E3" s="7"/>
      <c r="F3" s="7"/>
      <c r="G3" s="44" t="s">
        <v>95</v>
      </c>
    </row>
    <row r="4" spans="1:7" s="1" customFormat="1" ht="23.25" customHeight="1">
      <c r="A4" s="9" t="s">
        <v>841</v>
      </c>
      <c r="B4" s="9" t="s">
        <v>842</v>
      </c>
      <c r="C4" s="9"/>
      <c r="D4" s="9"/>
      <c r="E4" s="9" t="s">
        <v>843</v>
      </c>
      <c r="F4" s="9"/>
      <c r="G4" s="9"/>
    </row>
    <row r="5" spans="1:7" s="1" customFormat="1" ht="23.25" customHeight="1">
      <c r="A5" s="9"/>
      <c r="B5" s="45" t="s">
        <v>844</v>
      </c>
      <c r="C5" s="45" t="s">
        <v>845</v>
      </c>
      <c r="D5" s="45" t="s">
        <v>846</v>
      </c>
      <c r="E5" s="45" t="s">
        <v>844</v>
      </c>
      <c r="F5" s="45" t="s">
        <v>845</v>
      </c>
      <c r="G5" s="46" t="s">
        <v>847</v>
      </c>
    </row>
    <row r="6" spans="1:7" s="1" customFormat="1" ht="23.25" customHeight="1">
      <c r="A6" s="9"/>
      <c r="B6" s="45" t="s">
        <v>848</v>
      </c>
      <c r="C6" s="45" t="s">
        <v>849</v>
      </c>
      <c r="D6" s="45" t="s">
        <v>850</v>
      </c>
      <c r="E6" s="45" t="s">
        <v>851</v>
      </c>
      <c r="F6" s="45" t="s">
        <v>852</v>
      </c>
      <c r="G6" s="45" t="s">
        <v>853</v>
      </c>
    </row>
    <row r="7" spans="1:7" s="1" customFormat="1" ht="23.25" customHeight="1">
      <c r="A7" s="9" t="s">
        <v>854</v>
      </c>
      <c r="B7" s="47">
        <f>C7+D7</f>
        <v>1796000</v>
      </c>
      <c r="C7" s="48">
        <v>355000</v>
      </c>
      <c r="D7" s="48">
        <v>1441000</v>
      </c>
      <c r="E7" s="47">
        <f>F7+G7</f>
        <v>1794900</v>
      </c>
      <c r="F7" s="48">
        <v>354200</v>
      </c>
      <c r="G7" s="48">
        <v>1440700</v>
      </c>
    </row>
  </sheetData>
  <sheetProtection/>
  <mergeCells count="4">
    <mergeCell ref="A2:G2"/>
    <mergeCell ref="B4:D4"/>
    <mergeCell ref="E4:G4"/>
    <mergeCell ref="A4:A6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B15" sqref="B15"/>
    </sheetView>
  </sheetViews>
  <sheetFormatPr defaultColWidth="9.00390625" defaultRowHeight="14.25"/>
  <cols>
    <col min="1" max="1" width="3.25390625" style="3" customWidth="1"/>
    <col min="2" max="2" width="15.00390625" style="3" customWidth="1"/>
    <col min="3" max="3" width="11.125" style="3" customWidth="1"/>
    <col min="4" max="4" width="12.875" style="3" customWidth="1"/>
    <col min="5" max="5" width="14.125" style="3" customWidth="1"/>
    <col min="6" max="6" width="9.25390625" style="3" customWidth="1"/>
    <col min="7" max="7" width="7.75390625" style="20" customWidth="1"/>
    <col min="8" max="8" width="12.00390625" style="3" customWidth="1"/>
    <col min="9" max="16384" width="9.00390625" style="3" customWidth="1"/>
  </cols>
  <sheetData>
    <row r="1" spans="1:2" ht="15.75">
      <c r="A1" s="21" t="s">
        <v>855</v>
      </c>
      <c r="B1" s="21"/>
    </row>
    <row r="2" spans="1:8" ht="24" customHeight="1">
      <c r="A2" s="22" t="s">
        <v>856</v>
      </c>
      <c r="B2" s="23"/>
      <c r="C2" s="23"/>
      <c r="D2" s="23"/>
      <c r="E2" s="23"/>
      <c r="F2" s="23"/>
      <c r="G2" s="23"/>
      <c r="H2" s="23"/>
    </row>
    <row r="3" spans="1:8" ht="21" customHeight="1">
      <c r="A3" s="7"/>
      <c r="B3" s="24" t="s">
        <v>95</v>
      </c>
      <c r="C3" s="24"/>
      <c r="D3" s="24"/>
      <c r="E3" s="24"/>
      <c r="F3" s="24"/>
      <c r="G3" s="24"/>
      <c r="H3" s="24"/>
    </row>
    <row r="4" spans="1:8" s="16" customFormat="1" ht="42.75" customHeight="1">
      <c r="A4" s="25" t="s">
        <v>4</v>
      </c>
      <c r="B4" s="9" t="s">
        <v>857</v>
      </c>
      <c r="C4" s="9" t="s">
        <v>858</v>
      </c>
      <c r="D4" s="9" t="s">
        <v>859</v>
      </c>
      <c r="E4" s="9" t="s">
        <v>860</v>
      </c>
      <c r="F4" s="9" t="s">
        <v>861</v>
      </c>
      <c r="G4" s="26" t="s">
        <v>862</v>
      </c>
      <c r="H4" s="9" t="s">
        <v>863</v>
      </c>
    </row>
    <row r="5" spans="1:8" s="17" customFormat="1" ht="42.75" customHeight="1">
      <c r="A5" s="27" t="s">
        <v>864</v>
      </c>
      <c r="B5" s="28"/>
      <c r="C5" s="28"/>
      <c r="D5" s="28"/>
      <c r="E5" s="28"/>
      <c r="F5" s="29"/>
      <c r="G5" s="30">
        <f>SUM(G6:G62)</f>
        <v>612000</v>
      </c>
      <c r="H5" s="31"/>
    </row>
    <row r="6" spans="1:12" s="18" customFormat="1" ht="42.75" customHeight="1">
      <c r="A6" s="32">
        <v>1</v>
      </c>
      <c r="B6" s="33" t="s">
        <v>865</v>
      </c>
      <c r="C6" s="33" t="s">
        <v>866</v>
      </c>
      <c r="D6" s="33" t="s">
        <v>867</v>
      </c>
      <c r="E6" s="33" t="s">
        <v>867</v>
      </c>
      <c r="F6" s="33" t="s">
        <v>868</v>
      </c>
      <c r="G6" s="34">
        <v>1000</v>
      </c>
      <c r="H6" s="35">
        <v>44748</v>
      </c>
      <c r="K6" s="41"/>
      <c r="L6" s="42"/>
    </row>
    <row r="7" spans="1:8" s="18" customFormat="1" ht="51" customHeight="1">
      <c r="A7" s="32">
        <v>2</v>
      </c>
      <c r="B7" s="33" t="s">
        <v>869</v>
      </c>
      <c r="C7" s="33" t="s">
        <v>870</v>
      </c>
      <c r="D7" s="33" t="s">
        <v>871</v>
      </c>
      <c r="E7" s="36" t="s">
        <v>872</v>
      </c>
      <c r="F7" s="33" t="s">
        <v>868</v>
      </c>
      <c r="G7" s="34">
        <v>3000</v>
      </c>
      <c r="H7" s="35">
        <v>44827</v>
      </c>
    </row>
    <row r="8" spans="1:8" s="18" customFormat="1" ht="51.75" customHeight="1">
      <c r="A8" s="32">
        <v>3</v>
      </c>
      <c r="B8" s="33" t="s">
        <v>873</v>
      </c>
      <c r="C8" s="33" t="s">
        <v>874</v>
      </c>
      <c r="D8" s="33" t="s">
        <v>875</v>
      </c>
      <c r="E8" s="33" t="s">
        <v>875</v>
      </c>
      <c r="F8" s="33" t="s">
        <v>868</v>
      </c>
      <c r="G8" s="34">
        <v>2000</v>
      </c>
      <c r="H8" s="35">
        <v>44827</v>
      </c>
    </row>
    <row r="9" spans="1:8" s="18" customFormat="1" ht="42.75" customHeight="1">
      <c r="A9" s="32">
        <v>4</v>
      </c>
      <c r="B9" s="33" t="s">
        <v>876</v>
      </c>
      <c r="C9" s="33" t="s">
        <v>870</v>
      </c>
      <c r="D9" s="33" t="s">
        <v>877</v>
      </c>
      <c r="E9" s="36" t="s">
        <v>878</v>
      </c>
      <c r="F9" s="33" t="s">
        <v>868</v>
      </c>
      <c r="G9" s="34">
        <v>1000</v>
      </c>
      <c r="H9" s="35">
        <v>44827</v>
      </c>
    </row>
    <row r="10" spans="1:8" s="18" customFormat="1" ht="42.75" customHeight="1">
      <c r="A10" s="32">
        <v>5</v>
      </c>
      <c r="B10" s="33" t="s">
        <v>879</v>
      </c>
      <c r="C10" s="36" t="s">
        <v>880</v>
      </c>
      <c r="D10" s="33" t="s">
        <v>881</v>
      </c>
      <c r="E10" s="33" t="s">
        <v>882</v>
      </c>
      <c r="F10" s="33" t="s">
        <v>868</v>
      </c>
      <c r="G10" s="34">
        <v>5000</v>
      </c>
      <c r="H10" s="35">
        <v>44748</v>
      </c>
    </row>
    <row r="11" spans="1:8" s="18" customFormat="1" ht="42.75" customHeight="1">
      <c r="A11" s="32">
        <v>6</v>
      </c>
      <c r="B11" s="33" t="s">
        <v>883</v>
      </c>
      <c r="C11" s="33" t="s">
        <v>884</v>
      </c>
      <c r="D11" s="33" t="s">
        <v>885</v>
      </c>
      <c r="E11" s="36" t="s">
        <v>878</v>
      </c>
      <c r="F11" s="36" t="s">
        <v>886</v>
      </c>
      <c r="G11" s="34">
        <v>1500</v>
      </c>
      <c r="H11" s="35">
        <v>44589</v>
      </c>
    </row>
    <row r="12" spans="1:8" s="18" customFormat="1" ht="42.75" customHeight="1">
      <c r="A12" s="32">
        <v>7</v>
      </c>
      <c r="B12" s="36" t="s">
        <v>887</v>
      </c>
      <c r="C12" s="36" t="s">
        <v>884</v>
      </c>
      <c r="D12" s="36" t="s">
        <v>885</v>
      </c>
      <c r="E12" s="36" t="s">
        <v>878</v>
      </c>
      <c r="F12" s="36" t="s">
        <v>886</v>
      </c>
      <c r="G12" s="37">
        <v>2300</v>
      </c>
      <c r="H12" s="35">
        <v>44589</v>
      </c>
    </row>
    <row r="13" spans="1:8" s="18" customFormat="1" ht="42.75" customHeight="1">
      <c r="A13" s="32">
        <v>8</v>
      </c>
      <c r="B13" s="36" t="s">
        <v>888</v>
      </c>
      <c r="C13" s="36" t="s">
        <v>889</v>
      </c>
      <c r="D13" s="36" t="s">
        <v>890</v>
      </c>
      <c r="E13" s="36" t="s">
        <v>891</v>
      </c>
      <c r="F13" s="36" t="s">
        <v>886</v>
      </c>
      <c r="G13" s="37">
        <v>5000</v>
      </c>
      <c r="H13" s="35">
        <v>44728</v>
      </c>
    </row>
    <row r="14" spans="1:8" s="18" customFormat="1" ht="42.75" customHeight="1">
      <c r="A14" s="32">
        <v>9</v>
      </c>
      <c r="B14" s="36" t="s">
        <v>892</v>
      </c>
      <c r="C14" s="36" t="s">
        <v>889</v>
      </c>
      <c r="D14" s="36" t="s">
        <v>890</v>
      </c>
      <c r="E14" s="36" t="s">
        <v>893</v>
      </c>
      <c r="F14" s="36" t="s">
        <v>886</v>
      </c>
      <c r="G14" s="37">
        <v>8000</v>
      </c>
      <c r="H14" s="35">
        <v>44740</v>
      </c>
    </row>
    <row r="15" spans="1:8" s="18" customFormat="1" ht="42.75" customHeight="1">
      <c r="A15" s="32">
        <v>10</v>
      </c>
      <c r="B15" s="36" t="s">
        <v>894</v>
      </c>
      <c r="C15" s="36" t="s">
        <v>889</v>
      </c>
      <c r="D15" s="36" t="s">
        <v>890</v>
      </c>
      <c r="E15" s="36" t="s">
        <v>893</v>
      </c>
      <c r="F15" s="36" t="s">
        <v>886</v>
      </c>
      <c r="G15" s="37">
        <v>12000</v>
      </c>
      <c r="H15" s="35">
        <v>44728</v>
      </c>
    </row>
    <row r="16" spans="1:8" s="18" customFormat="1" ht="42.75" customHeight="1">
      <c r="A16" s="32">
        <v>11</v>
      </c>
      <c r="B16" s="36" t="s">
        <v>895</v>
      </c>
      <c r="C16" s="36" t="s">
        <v>896</v>
      </c>
      <c r="D16" s="36" t="s">
        <v>897</v>
      </c>
      <c r="E16" s="36" t="s">
        <v>898</v>
      </c>
      <c r="F16" s="36" t="s">
        <v>886</v>
      </c>
      <c r="G16" s="37">
        <v>2000</v>
      </c>
      <c r="H16" s="35">
        <v>44740</v>
      </c>
    </row>
    <row r="17" spans="1:8" s="18" customFormat="1" ht="42.75" customHeight="1">
      <c r="A17" s="32">
        <v>12</v>
      </c>
      <c r="B17" s="36" t="s">
        <v>899</v>
      </c>
      <c r="C17" s="36" t="s">
        <v>900</v>
      </c>
      <c r="D17" s="36" t="s">
        <v>901</v>
      </c>
      <c r="E17" s="36" t="s">
        <v>898</v>
      </c>
      <c r="F17" s="36" t="s">
        <v>886</v>
      </c>
      <c r="G17" s="37">
        <v>2000</v>
      </c>
      <c r="H17" s="35">
        <v>44728</v>
      </c>
    </row>
    <row r="18" spans="1:8" s="18" customFormat="1" ht="42.75" customHeight="1">
      <c r="A18" s="32">
        <v>13</v>
      </c>
      <c r="B18" s="36" t="s">
        <v>902</v>
      </c>
      <c r="C18" s="36" t="s">
        <v>900</v>
      </c>
      <c r="D18" s="36" t="s">
        <v>901</v>
      </c>
      <c r="E18" s="36" t="s">
        <v>903</v>
      </c>
      <c r="F18" s="36" t="s">
        <v>886</v>
      </c>
      <c r="G18" s="37">
        <v>25000</v>
      </c>
      <c r="H18" s="35">
        <v>44728</v>
      </c>
    </row>
    <row r="19" spans="1:8" s="18" customFormat="1" ht="42.75" customHeight="1">
      <c r="A19" s="32">
        <v>14</v>
      </c>
      <c r="B19" s="36" t="s">
        <v>904</v>
      </c>
      <c r="C19" s="36" t="s">
        <v>905</v>
      </c>
      <c r="D19" s="36" t="s">
        <v>871</v>
      </c>
      <c r="E19" s="36" t="s">
        <v>872</v>
      </c>
      <c r="F19" s="36" t="s">
        <v>886</v>
      </c>
      <c r="G19" s="37">
        <v>5000</v>
      </c>
      <c r="H19" s="35">
        <v>44728</v>
      </c>
    </row>
    <row r="20" spans="1:8" s="18" customFormat="1" ht="42.75" customHeight="1">
      <c r="A20" s="32">
        <v>15</v>
      </c>
      <c r="B20" s="36" t="s">
        <v>906</v>
      </c>
      <c r="C20" s="36" t="s">
        <v>905</v>
      </c>
      <c r="D20" s="36" t="s">
        <v>871</v>
      </c>
      <c r="E20" s="36" t="s">
        <v>872</v>
      </c>
      <c r="F20" s="36" t="s">
        <v>886</v>
      </c>
      <c r="G20" s="37">
        <v>6000</v>
      </c>
      <c r="H20" s="35">
        <v>44728</v>
      </c>
    </row>
    <row r="21" spans="1:8" s="18" customFormat="1" ht="42.75" customHeight="1">
      <c r="A21" s="32">
        <v>16</v>
      </c>
      <c r="B21" s="36" t="s">
        <v>907</v>
      </c>
      <c r="C21" s="36" t="s">
        <v>905</v>
      </c>
      <c r="D21" s="36" t="s">
        <v>871</v>
      </c>
      <c r="E21" s="36" t="s">
        <v>872</v>
      </c>
      <c r="F21" s="36" t="s">
        <v>886</v>
      </c>
      <c r="G21" s="37">
        <v>4000</v>
      </c>
      <c r="H21" s="35">
        <v>44728</v>
      </c>
    </row>
    <row r="22" spans="1:8" s="18" customFormat="1" ht="42.75" customHeight="1">
      <c r="A22" s="32">
        <v>17</v>
      </c>
      <c r="B22" s="36" t="s">
        <v>908</v>
      </c>
      <c r="C22" s="36" t="s">
        <v>905</v>
      </c>
      <c r="D22" s="36" t="s">
        <v>871</v>
      </c>
      <c r="E22" s="36" t="s">
        <v>872</v>
      </c>
      <c r="F22" s="36" t="s">
        <v>886</v>
      </c>
      <c r="G22" s="38">
        <v>7000</v>
      </c>
      <c r="H22" s="35">
        <v>44728</v>
      </c>
    </row>
    <row r="23" spans="1:8" s="18" customFormat="1" ht="42.75" customHeight="1">
      <c r="A23" s="32">
        <v>18</v>
      </c>
      <c r="B23" s="36" t="s">
        <v>909</v>
      </c>
      <c r="C23" s="36" t="s">
        <v>910</v>
      </c>
      <c r="D23" s="36" t="s">
        <v>871</v>
      </c>
      <c r="E23" s="36" t="s">
        <v>872</v>
      </c>
      <c r="F23" s="36" t="s">
        <v>886</v>
      </c>
      <c r="G23" s="38">
        <v>12000</v>
      </c>
      <c r="H23" s="35">
        <v>44791</v>
      </c>
    </row>
    <row r="24" spans="1:8" ht="42.75" customHeight="1">
      <c r="A24" s="32">
        <v>19</v>
      </c>
      <c r="B24" s="36" t="s">
        <v>909</v>
      </c>
      <c r="C24" s="36" t="s">
        <v>910</v>
      </c>
      <c r="D24" s="36" t="s">
        <v>871</v>
      </c>
      <c r="E24" s="36" t="s">
        <v>872</v>
      </c>
      <c r="F24" s="36" t="s">
        <v>886</v>
      </c>
      <c r="G24" s="38">
        <v>50000</v>
      </c>
      <c r="H24" s="35">
        <v>44740</v>
      </c>
    </row>
    <row r="25" spans="1:8" s="19" customFormat="1" ht="42.75" customHeight="1">
      <c r="A25" s="32">
        <v>20</v>
      </c>
      <c r="B25" s="36" t="s">
        <v>911</v>
      </c>
      <c r="C25" s="36" t="s">
        <v>905</v>
      </c>
      <c r="D25" s="36" t="s">
        <v>871</v>
      </c>
      <c r="E25" s="36" t="s">
        <v>872</v>
      </c>
      <c r="F25" s="36" t="s">
        <v>886</v>
      </c>
      <c r="G25" s="38">
        <v>1000</v>
      </c>
      <c r="H25" s="35">
        <v>44791</v>
      </c>
    </row>
    <row r="26" spans="1:8" ht="51" customHeight="1">
      <c r="A26" s="32">
        <v>21</v>
      </c>
      <c r="B26" s="36" t="s">
        <v>912</v>
      </c>
      <c r="C26" s="36" t="s">
        <v>905</v>
      </c>
      <c r="D26" s="36" t="s">
        <v>871</v>
      </c>
      <c r="E26" s="36" t="s">
        <v>913</v>
      </c>
      <c r="F26" s="36" t="s">
        <v>886</v>
      </c>
      <c r="G26" s="38">
        <v>10000</v>
      </c>
      <c r="H26" s="35">
        <v>44791</v>
      </c>
    </row>
    <row r="27" spans="1:8" ht="49.5" customHeight="1">
      <c r="A27" s="32">
        <v>22</v>
      </c>
      <c r="B27" s="36" t="s">
        <v>914</v>
      </c>
      <c r="C27" s="36" t="s">
        <v>910</v>
      </c>
      <c r="D27" s="36" t="s">
        <v>871</v>
      </c>
      <c r="E27" s="36" t="s">
        <v>913</v>
      </c>
      <c r="F27" s="36" t="s">
        <v>886</v>
      </c>
      <c r="G27" s="38">
        <v>8000</v>
      </c>
      <c r="H27" s="35">
        <v>44791</v>
      </c>
    </row>
    <row r="28" spans="1:8" ht="42.75" customHeight="1">
      <c r="A28" s="32">
        <v>23</v>
      </c>
      <c r="B28" s="36" t="s">
        <v>915</v>
      </c>
      <c r="C28" s="36" t="s">
        <v>910</v>
      </c>
      <c r="D28" s="36" t="s">
        <v>871</v>
      </c>
      <c r="E28" s="36" t="s">
        <v>913</v>
      </c>
      <c r="F28" s="36" t="s">
        <v>886</v>
      </c>
      <c r="G28" s="38">
        <v>1000</v>
      </c>
      <c r="H28" s="35">
        <v>44791</v>
      </c>
    </row>
    <row r="29" spans="1:8" ht="42.75" customHeight="1">
      <c r="A29" s="32">
        <v>24</v>
      </c>
      <c r="B29" s="36" t="s">
        <v>916</v>
      </c>
      <c r="C29" s="36" t="s">
        <v>905</v>
      </c>
      <c r="D29" s="36" t="s">
        <v>917</v>
      </c>
      <c r="E29" s="36" t="s">
        <v>918</v>
      </c>
      <c r="F29" s="36" t="s">
        <v>886</v>
      </c>
      <c r="G29" s="38">
        <v>8000</v>
      </c>
      <c r="H29" s="35">
        <v>44728</v>
      </c>
    </row>
    <row r="30" spans="1:8" ht="42.75" customHeight="1">
      <c r="A30" s="32">
        <v>25</v>
      </c>
      <c r="B30" s="39" t="s">
        <v>919</v>
      </c>
      <c r="C30" s="36" t="s">
        <v>905</v>
      </c>
      <c r="D30" s="36" t="s">
        <v>920</v>
      </c>
      <c r="E30" s="40" t="s">
        <v>921</v>
      </c>
      <c r="F30" s="36" t="s">
        <v>886</v>
      </c>
      <c r="G30" s="38">
        <v>38000</v>
      </c>
      <c r="H30" s="35">
        <v>44728</v>
      </c>
    </row>
    <row r="31" spans="1:8" ht="42.75" customHeight="1">
      <c r="A31" s="32">
        <v>26</v>
      </c>
      <c r="B31" s="36" t="s">
        <v>922</v>
      </c>
      <c r="C31" s="36" t="s">
        <v>923</v>
      </c>
      <c r="D31" s="36" t="s">
        <v>881</v>
      </c>
      <c r="E31" s="36" t="s">
        <v>924</v>
      </c>
      <c r="F31" s="36" t="s">
        <v>886</v>
      </c>
      <c r="G31" s="38">
        <v>20000</v>
      </c>
      <c r="H31" s="35">
        <v>44728</v>
      </c>
    </row>
    <row r="32" spans="1:8" ht="42.75" customHeight="1">
      <c r="A32" s="32">
        <v>27</v>
      </c>
      <c r="B32" s="36" t="s">
        <v>925</v>
      </c>
      <c r="C32" s="36" t="s">
        <v>910</v>
      </c>
      <c r="D32" s="36" t="s">
        <v>897</v>
      </c>
      <c r="E32" s="36" t="s">
        <v>926</v>
      </c>
      <c r="F32" s="36" t="s">
        <v>886</v>
      </c>
      <c r="G32" s="38">
        <v>23000</v>
      </c>
      <c r="H32" s="35">
        <v>44740</v>
      </c>
    </row>
    <row r="33" spans="1:8" ht="42.75" customHeight="1">
      <c r="A33" s="32">
        <v>28</v>
      </c>
      <c r="B33" s="36" t="s">
        <v>925</v>
      </c>
      <c r="C33" s="36" t="s">
        <v>910</v>
      </c>
      <c r="D33" s="36" t="s">
        <v>897</v>
      </c>
      <c r="E33" s="36" t="s">
        <v>926</v>
      </c>
      <c r="F33" s="36" t="s">
        <v>886</v>
      </c>
      <c r="G33" s="38">
        <v>7000</v>
      </c>
      <c r="H33" s="35">
        <v>44728</v>
      </c>
    </row>
    <row r="34" spans="1:8" ht="42.75" customHeight="1">
      <c r="A34" s="32">
        <v>29</v>
      </c>
      <c r="B34" s="36" t="s">
        <v>927</v>
      </c>
      <c r="C34" s="36" t="s">
        <v>928</v>
      </c>
      <c r="D34" s="36" t="s">
        <v>897</v>
      </c>
      <c r="E34" s="36" t="s">
        <v>926</v>
      </c>
      <c r="F34" s="36" t="s">
        <v>886</v>
      </c>
      <c r="G34" s="38">
        <v>3000</v>
      </c>
      <c r="H34" s="35" t="s">
        <v>929</v>
      </c>
    </row>
    <row r="35" spans="1:8" ht="42.75" customHeight="1">
      <c r="A35" s="32">
        <v>30</v>
      </c>
      <c r="B35" s="36" t="s">
        <v>930</v>
      </c>
      <c r="C35" s="36" t="s">
        <v>931</v>
      </c>
      <c r="D35" s="36" t="s">
        <v>897</v>
      </c>
      <c r="E35" s="36" t="s">
        <v>926</v>
      </c>
      <c r="F35" s="36" t="s">
        <v>886</v>
      </c>
      <c r="G35" s="38">
        <v>38000</v>
      </c>
      <c r="H35" s="35" t="s">
        <v>929</v>
      </c>
    </row>
    <row r="36" spans="1:8" ht="55.5" customHeight="1">
      <c r="A36" s="32">
        <v>31</v>
      </c>
      <c r="B36" s="36" t="s">
        <v>930</v>
      </c>
      <c r="C36" s="36" t="s">
        <v>931</v>
      </c>
      <c r="D36" s="36" t="s">
        <v>897</v>
      </c>
      <c r="E36" s="36" t="s">
        <v>926</v>
      </c>
      <c r="F36" s="36" t="s">
        <v>886</v>
      </c>
      <c r="G36" s="38">
        <v>20000</v>
      </c>
      <c r="H36" s="35">
        <v>44728</v>
      </c>
    </row>
    <row r="37" spans="1:8" ht="42.75" customHeight="1">
      <c r="A37" s="32">
        <v>32</v>
      </c>
      <c r="B37" s="36" t="s">
        <v>932</v>
      </c>
      <c r="C37" s="36" t="s">
        <v>931</v>
      </c>
      <c r="D37" s="36" t="s">
        <v>897</v>
      </c>
      <c r="E37" s="36" t="s">
        <v>926</v>
      </c>
      <c r="F37" s="36" t="s">
        <v>886</v>
      </c>
      <c r="G37" s="38">
        <v>10000</v>
      </c>
      <c r="H37" s="35">
        <v>44740</v>
      </c>
    </row>
    <row r="38" spans="1:8" ht="42.75" customHeight="1">
      <c r="A38" s="32">
        <v>33</v>
      </c>
      <c r="B38" s="36" t="s">
        <v>932</v>
      </c>
      <c r="C38" s="36" t="s">
        <v>931</v>
      </c>
      <c r="D38" s="36" t="s">
        <v>897</v>
      </c>
      <c r="E38" s="36" t="s">
        <v>926</v>
      </c>
      <c r="F38" s="36" t="s">
        <v>886</v>
      </c>
      <c r="G38" s="38">
        <v>10000</v>
      </c>
      <c r="H38" s="35" t="s">
        <v>929</v>
      </c>
    </row>
    <row r="39" spans="1:8" ht="51" customHeight="1">
      <c r="A39" s="32">
        <v>34</v>
      </c>
      <c r="B39" s="36" t="s">
        <v>933</v>
      </c>
      <c r="C39" s="36" t="s">
        <v>910</v>
      </c>
      <c r="D39" s="36" t="s">
        <v>897</v>
      </c>
      <c r="E39" s="36" t="s">
        <v>934</v>
      </c>
      <c r="F39" s="36" t="s">
        <v>886</v>
      </c>
      <c r="G39" s="38">
        <v>8000</v>
      </c>
      <c r="H39" s="35">
        <v>44728</v>
      </c>
    </row>
    <row r="40" spans="1:8" ht="42.75" customHeight="1">
      <c r="A40" s="32">
        <v>35</v>
      </c>
      <c r="B40" s="36" t="s">
        <v>935</v>
      </c>
      <c r="C40" s="36" t="s">
        <v>910</v>
      </c>
      <c r="D40" s="36" t="s">
        <v>897</v>
      </c>
      <c r="E40" s="36" t="s">
        <v>934</v>
      </c>
      <c r="F40" s="36" t="s">
        <v>886</v>
      </c>
      <c r="G40" s="38">
        <v>4000</v>
      </c>
      <c r="H40" s="35">
        <v>44740</v>
      </c>
    </row>
    <row r="41" spans="1:8" ht="42.75" customHeight="1">
      <c r="A41" s="32">
        <v>36</v>
      </c>
      <c r="B41" s="36" t="s">
        <v>935</v>
      </c>
      <c r="C41" s="36" t="s">
        <v>910</v>
      </c>
      <c r="D41" s="36" t="s">
        <v>897</v>
      </c>
      <c r="E41" s="36" t="s">
        <v>934</v>
      </c>
      <c r="F41" s="36" t="s">
        <v>886</v>
      </c>
      <c r="G41" s="38">
        <v>6000</v>
      </c>
      <c r="H41" s="35">
        <v>44728</v>
      </c>
    </row>
    <row r="42" spans="1:8" ht="42.75" customHeight="1">
      <c r="A42" s="32">
        <v>37</v>
      </c>
      <c r="B42" s="36" t="s">
        <v>936</v>
      </c>
      <c r="C42" s="36" t="s">
        <v>910</v>
      </c>
      <c r="D42" s="36" t="s">
        <v>897</v>
      </c>
      <c r="E42" s="36" t="s">
        <v>934</v>
      </c>
      <c r="F42" s="36" t="s">
        <v>886</v>
      </c>
      <c r="G42" s="38">
        <v>10000</v>
      </c>
      <c r="H42" s="35">
        <v>44740</v>
      </c>
    </row>
    <row r="43" spans="1:8" ht="42.75" customHeight="1">
      <c r="A43" s="32">
        <v>38</v>
      </c>
      <c r="B43" s="36" t="s">
        <v>937</v>
      </c>
      <c r="C43" s="36" t="s">
        <v>910</v>
      </c>
      <c r="D43" s="36" t="s">
        <v>897</v>
      </c>
      <c r="E43" s="36" t="s">
        <v>934</v>
      </c>
      <c r="F43" s="36" t="s">
        <v>886</v>
      </c>
      <c r="G43" s="38">
        <v>5000</v>
      </c>
      <c r="H43" s="35">
        <v>44791</v>
      </c>
    </row>
    <row r="44" spans="1:8" ht="51.75" customHeight="1">
      <c r="A44" s="32">
        <v>39</v>
      </c>
      <c r="B44" s="36" t="s">
        <v>938</v>
      </c>
      <c r="C44" s="36" t="s">
        <v>910</v>
      </c>
      <c r="D44" s="36" t="s">
        <v>897</v>
      </c>
      <c r="E44" s="36" t="s">
        <v>934</v>
      </c>
      <c r="F44" s="36" t="s">
        <v>886</v>
      </c>
      <c r="G44" s="38">
        <v>10000</v>
      </c>
      <c r="H44" s="35">
        <v>44791</v>
      </c>
    </row>
    <row r="45" spans="1:8" ht="42.75" customHeight="1">
      <c r="A45" s="32">
        <v>40</v>
      </c>
      <c r="B45" s="36" t="s">
        <v>939</v>
      </c>
      <c r="C45" s="36" t="s">
        <v>910</v>
      </c>
      <c r="D45" s="36" t="s">
        <v>897</v>
      </c>
      <c r="E45" s="36" t="s">
        <v>934</v>
      </c>
      <c r="F45" s="36" t="s">
        <v>886</v>
      </c>
      <c r="G45" s="38">
        <v>10000</v>
      </c>
      <c r="H45" s="35">
        <v>44728</v>
      </c>
    </row>
    <row r="46" spans="1:8" ht="42.75" customHeight="1">
      <c r="A46" s="32">
        <v>41</v>
      </c>
      <c r="B46" s="36" t="s">
        <v>940</v>
      </c>
      <c r="C46" s="36" t="s">
        <v>923</v>
      </c>
      <c r="D46" s="36" t="s">
        <v>881</v>
      </c>
      <c r="E46" s="36" t="s">
        <v>934</v>
      </c>
      <c r="F46" s="36" t="s">
        <v>886</v>
      </c>
      <c r="G46" s="38">
        <v>30000</v>
      </c>
      <c r="H46" s="35">
        <v>44740</v>
      </c>
    </row>
    <row r="47" spans="1:8" ht="42.75" customHeight="1">
      <c r="A47" s="32">
        <v>42</v>
      </c>
      <c r="B47" s="36" t="s">
        <v>940</v>
      </c>
      <c r="C47" s="36" t="s">
        <v>923</v>
      </c>
      <c r="D47" s="36" t="s">
        <v>881</v>
      </c>
      <c r="E47" s="36" t="s">
        <v>934</v>
      </c>
      <c r="F47" s="36" t="s">
        <v>886</v>
      </c>
      <c r="G47" s="38">
        <v>8500</v>
      </c>
      <c r="H47" s="35">
        <v>44791</v>
      </c>
    </row>
    <row r="48" spans="1:8" ht="42.75" customHeight="1">
      <c r="A48" s="32">
        <v>43</v>
      </c>
      <c r="B48" s="36" t="s">
        <v>941</v>
      </c>
      <c r="C48" s="36" t="s">
        <v>942</v>
      </c>
      <c r="D48" s="36" t="s">
        <v>943</v>
      </c>
      <c r="E48" s="36" t="s">
        <v>934</v>
      </c>
      <c r="F48" s="36" t="s">
        <v>944</v>
      </c>
      <c r="G48" s="38">
        <v>35200</v>
      </c>
      <c r="H48" s="35">
        <v>44589</v>
      </c>
    </row>
    <row r="49" spans="1:8" ht="42.75" customHeight="1">
      <c r="A49" s="32">
        <v>44</v>
      </c>
      <c r="B49" s="36" t="s">
        <v>941</v>
      </c>
      <c r="C49" s="36" t="s">
        <v>942</v>
      </c>
      <c r="D49" s="36" t="s">
        <v>943</v>
      </c>
      <c r="E49" s="36" t="s">
        <v>934</v>
      </c>
      <c r="F49" s="36" t="s">
        <v>944</v>
      </c>
      <c r="G49" s="38">
        <v>38000</v>
      </c>
      <c r="H49" s="35">
        <v>44728</v>
      </c>
    </row>
    <row r="50" spans="1:8" ht="51" customHeight="1">
      <c r="A50" s="32">
        <v>45</v>
      </c>
      <c r="B50" s="36" t="s">
        <v>941</v>
      </c>
      <c r="C50" s="36" t="s">
        <v>942</v>
      </c>
      <c r="D50" s="36" t="s">
        <v>943</v>
      </c>
      <c r="E50" s="36" t="s">
        <v>934</v>
      </c>
      <c r="F50" s="36" t="s">
        <v>944</v>
      </c>
      <c r="G50" s="38">
        <v>17500</v>
      </c>
      <c r="H50" s="35">
        <v>44740</v>
      </c>
    </row>
    <row r="51" spans="1:8" ht="42.75" customHeight="1">
      <c r="A51" s="32">
        <v>46</v>
      </c>
      <c r="B51" s="36" t="s">
        <v>945</v>
      </c>
      <c r="C51" s="36" t="s">
        <v>942</v>
      </c>
      <c r="D51" s="36" t="s">
        <v>943</v>
      </c>
      <c r="E51" s="36" t="s">
        <v>946</v>
      </c>
      <c r="F51" s="36" t="s">
        <v>944</v>
      </c>
      <c r="G51" s="38">
        <v>9500</v>
      </c>
      <c r="H51" s="35">
        <v>44740</v>
      </c>
    </row>
    <row r="52" spans="1:8" ht="57" customHeight="1">
      <c r="A52" s="32">
        <v>47</v>
      </c>
      <c r="B52" s="36" t="s">
        <v>945</v>
      </c>
      <c r="C52" s="36" t="s">
        <v>942</v>
      </c>
      <c r="D52" s="36" t="s">
        <v>943</v>
      </c>
      <c r="E52" s="36" t="s">
        <v>946</v>
      </c>
      <c r="F52" s="36" t="s">
        <v>944</v>
      </c>
      <c r="G52" s="38">
        <v>20500</v>
      </c>
      <c r="H52" s="35">
        <v>44791</v>
      </c>
    </row>
    <row r="53" spans="1:8" ht="38.25">
      <c r="A53" s="32">
        <v>48</v>
      </c>
      <c r="B53" s="36" t="s">
        <v>945</v>
      </c>
      <c r="C53" s="36" t="s">
        <v>942</v>
      </c>
      <c r="D53" s="36" t="s">
        <v>943</v>
      </c>
      <c r="E53" s="36" t="s">
        <v>946</v>
      </c>
      <c r="F53" s="36" t="s">
        <v>944</v>
      </c>
      <c r="G53" s="38">
        <v>20000</v>
      </c>
      <c r="H53" s="35">
        <v>44848</v>
      </c>
    </row>
    <row r="54" spans="1:8" ht="38.25">
      <c r="A54" s="32">
        <v>49</v>
      </c>
      <c r="B54" s="36" t="s">
        <v>947</v>
      </c>
      <c r="C54" s="36" t="s">
        <v>905</v>
      </c>
      <c r="D54" s="36" t="s">
        <v>917</v>
      </c>
      <c r="E54" s="36" t="s">
        <v>878</v>
      </c>
      <c r="F54" s="36" t="s">
        <v>886</v>
      </c>
      <c r="G54" s="38">
        <v>4000</v>
      </c>
      <c r="H54" s="35">
        <v>44791</v>
      </c>
    </row>
    <row r="55" spans="1:8" ht="51.75" customHeight="1">
      <c r="A55" s="32">
        <v>50</v>
      </c>
      <c r="B55" s="36" t="s">
        <v>947</v>
      </c>
      <c r="C55" s="36" t="s">
        <v>905</v>
      </c>
      <c r="D55" s="36" t="s">
        <v>917</v>
      </c>
      <c r="E55" s="36" t="s">
        <v>878</v>
      </c>
      <c r="F55" s="36" t="s">
        <v>886</v>
      </c>
      <c r="G55" s="38">
        <v>10000</v>
      </c>
      <c r="H55" s="35">
        <v>44740</v>
      </c>
    </row>
    <row r="56" spans="1:8" ht="38.25">
      <c r="A56" s="32">
        <v>51</v>
      </c>
      <c r="B56" s="36" t="s">
        <v>948</v>
      </c>
      <c r="C56" s="36" t="s">
        <v>928</v>
      </c>
      <c r="D56" s="36" t="s">
        <v>877</v>
      </c>
      <c r="E56" s="36" t="s">
        <v>878</v>
      </c>
      <c r="F56" s="36" t="s">
        <v>886</v>
      </c>
      <c r="G56" s="38">
        <v>1000</v>
      </c>
      <c r="H56" s="35">
        <v>44740</v>
      </c>
    </row>
    <row r="57" spans="1:8" ht="38.25">
      <c r="A57" s="32">
        <v>52</v>
      </c>
      <c r="B57" s="36" t="s">
        <v>949</v>
      </c>
      <c r="C57" s="36" t="s">
        <v>950</v>
      </c>
      <c r="D57" s="36" t="s">
        <v>943</v>
      </c>
      <c r="E57" s="36" t="s">
        <v>878</v>
      </c>
      <c r="F57" s="36" t="s">
        <v>886</v>
      </c>
      <c r="G57" s="38">
        <v>2000</v>
      </c>
      <c r="H57" s="35">
        <v>44740</v>
      </c>
    </row>
    <row r="58" spans="1:8" ht="38.25">
      <c r="A58" s="32">
        <v>53</v>
      </c>
      <c r="B58" s="36" t="s">
        <v>951</v>
      </c>
      <c r="C58" s="36" t="s">
        <v>950</v>
      </c>
      <c r="D58" s="36" t="s">
        <v>943</v>
      </c>
      <c r="E58" s="36" t="s">
        <v>878</v>
      </c>
      <c r="F58" s="36" t="s">
        <v>886</v>
      </c>
      <c r="G58" s="38">
        <v>2000</v>
      </c>
      <c r="H58" s="35">
        <v>44728</v>
      </c>
    </row>
    <row r="59" spans="1:8" ht="38.25">
      <c r="A59" s="32">
        <v>54</v>
      </c>
      <c r="B59" s="36" t="s">
        <v>952</v>
      </c>
      <c r="C59" s="36" t="s">
        <v>950</v>
      </c>
      <c r="D59" s="36" t="s">
        <v>943</v>
      </c>
      <c r="E59" s="36" t="s">
        <v>878</v>
      </c>
      <c r="F59" s="36" t="s">
        <v>886</v>
      </c>
      <c r="G59" s="38">
        <v>2000</v>
      </c>
      <c r="H59" s="35">
        <v>44728</v>
      </c>
    </row>
    <row r="60" spans="1:8" ht="38.25">
      <c r="A60" s="32">
        <v>55</v>
      </c>
      <c r="B60" s="36" t="s">
        <v>953</v>
      </c>
      <c r="C60" s="36" t="s">
        <v>954</v>
      </c>
      <c r="D60" s="36" t="s">
        <v>943</v>
      </c>
      <c r="E60" s="36" t="s">
        <v>955</v>
      </c>
      <c r="F60" s="36" t="s">
        <v>886</v>
      </c>
      <c r="G60" s="38">
        <v>3000</v>
      </c>
      <c r="H60" s="35">
        <v>44740</v>
      </c>
    </row>
    <row r="61" spans="1:8" ht="38.25">
      <c r="A61" s="32">
        <v>56</v>
      </c>
      <c r="B61" s="36" t="s">
        <v>956</v>
      </c>
      <c r="C61" s="36" t="s">
        <v>928</v>
      </c>
      <c r="D61" s="36" t="s">
        <v>943</v>
      </c>
      <c r="E61" s="36" t="s">
        <v>955</v>
      </c>
      <c r="F61" s="36" t="s">
        <v>886</v>
      </c>
      <c r="G61" s="38">
        <v>2000</v>
      </c>
      <c r="H61" s="35">
        <v>44728</v>
      </c>
    </row>
    <row r="62" spans="1:8" ht="38.25">
      <c r="A62" s="32">
        <v>57</v>
      </c>
      <c r="B62" s="36" t="s">
        <v>957</v>
      </c>
      <c r="C62" s="36" t="s">
        <v>954</v>
      </c>
      <c r="D62" s="36" t="s">
        <v>943</v>
      </c>
      <c r="E62" s="36" t="s">
        <v>958</v>
      </c>
      <c r="F62" s="36" t="s">
        <v>886</v>
      </c>
      <c r="G62" s="38">
        <v>3000</v>
      </c>
      <c r="H62" s="35">
        <v>44740</v>
      </c>
    </row>
  </sheetData>
  <sheetProtection/>
  <mergeCells count="4">
    <mergeCell ref="A1:B1"/>
    <mergeCell ref="A2:H2"/>
    <mergeCell ref="B3:H3"/>
    <mergeCell ref="A5:F5"/>
  </mergeCells>
  <printOptions/>
  <pageMargins left="0.39305555555555555" right="0.3145833333333333" top="0.6298611111111111" bottom="0.4722222222222222" header="0.3541666666666667" footer="0.2361111111111111"/>
  <pageSetup horizontalDpi="600" verticalDpi="600" orientation="portrait" pageOrder="overThenDown" paperSize="9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22" sqref="F22"/>
    </sheetView>
  </sheetViews>
  <sheetFormatPr defaultColWidth="9.00390625" defaultRowHeight="14.25"/>
  <cols>
    <col min="1" max="1" width="54.75390625" style="3" customWidth="1"/>
    <col min="2" max="2" width="23.00390625" style="3" customWidth="1"/>
    <col min="3" max="3" width="10.75390625" style="3" bestFit="1" customWidth="1"/>
    <col min="4" max="6" width="9.00390625" style="3" customWidth="1"/>
    <col min="7" max="7" width="7.75390625" style="3" customWidth="1"/>
    <col min="8" max="8" width="12.00390625" style="3" customWidth="1"/>
    <col min="9" max="16384" width="9.00390625" style="3" customWidth="1"/>
  </cols>
  <sheetData>
    <row r="1" ht="15.75">
      <c r="A1" s="4" t="s">
        <v>959</v>
      </c>
    </row>
    <row r="2" spans="1:2" ht="36.75" customHeight="1">
      <c r="A2" s="5" t="s">
        <v>960</v>
      </c>
      <c r="B2" s="6"/>
    </row>
    <row r="3" spans="1:2" ht="21" customHeight="1">
      <c r="A3" s="7"/>
      <c r="B3" s="8" t="s">
        <v>95</v>
      </c>
    </row>
    <row r="4" spans="1:2" s="1" customFormat="1" ht="21" customHeight="1">
      <c r="A4" s="9" t="s">
        <v>5</v>
      </c>
      <c r="B4" s="9" t="s">
        <v>961</v>
      </c>
    </row>
    <row r="5" spans="1:7" s="2" customFormat="1" ht="21" customHeight="1">
      <c r="A5" s="10" t="s">
        <v>962</v>
      </c>
      <c r="B5" s="11">
        <v>1182917</v>
      </c>
      <c r="C5" s="12"/>
      <c r="G5" s="13"/>
    </row>
    <row r="6" spans="1:2" ht="21" customHeight="1">
      <c r="A6" s="14" t="s">
        <v>963</v>
      </c>
      <c r="B6" s="15">
        <v>342217</v>
      </c>
    </row>
    <row r="7" spans="1:2" ht="21" customHeight="1">
      <c r="A7" s="14" t="s">
        <v>964</v>
      </c>
      <c r="B7" s="15">
        <v>840700</v>
      </c>
    </row>
    <row r="8" spans="1:2" s="2" customFormat="1" ht="21" customHeight="1">
      <c r="A8" s="10" t="s">
        <v>965</v>
      </c>
      <c r="B8" s="11">
        <v>1184000</v>
      </c>
    </row>
    <row r="9" spans="1:2" ht="21" customHeight="1">
      <c r="A9" s="14" t="s">
        <v>963</v>
      </c>
      <c r="B9" s="15">
        <v>343000</v>
      </c>
    </row>
    <row r="10" spans="1:2" ht="21" customHeight="1">
      <c r="A10" s="14" t="s">
        <v>964</v>
      </c>
      <c r="B10" s="15">
        <v>841000</v>
      </c>
    </row>
    <row r="11" spans="1:2" s="2" customFormat="1" ht="21" customHeight="1">
      <c r="A11" s="10" t="s">
        <v>966</v>
      </c>
      <c r="B11" s="11">
        <v>639900</v>
      </c>
    </row>
    <row r="12" spans="1:2" ht="21" customHeight="1">
      <c r="A12" s="14" t="s">
        <v>967</v>
      </c>
      <c r="B12" s="15">
        <v>12000</v>
      </c>
    </row>
    <row r="13" spans="1:2" ht="21" customHeight="1">
      <c r="A13" s="14" t="s">
        <v>968</v>
      </c>
      <c r="B13" s="15">
        <v>20000</v>
      </c>
    </row>
    <row r="14" spans="1:2" ht="21" customHeight="1">
      <c r="A14" s="14" t="s">
        <v>969</v>
      </c>
      <c r="B14" s="15">
        <v>600000</v>
      </c>
    </row>
    <row r="15" spans="1:2" ht="21" customHeight="1">
      <c r="A15" s="14" t="s">
        <v>970</v>
      </c>
      <c r="B15" s="15">
        <v>7900</v>
      </c>
    </row>
    <row r="16" spans="1:2" s="2" customFormat="1" ht="21" customHeight="1">
      <c r="A16" s="10" t="s">
        <v>971</v>
      </c>
      <c r="B16" s="11">
        <v>28286</v>
      </c>
    </row>
    <row r="17" spans="1:2" ht="21" customHeight="1">
      <c r="A17" s="14" t="s">
        <v>972</v>
      </c>
      <c r="B17" s="15">
        <v>20386</v>
      </c>
    </row>
    <row r="18" spans="1:2" ht="21" customHeight="1">
      <c r="A18" s="14" t="s">
        <v>973</v>
      </c>
      <c r="B18" s="15">
        <v>7900</v>
      </c>
    </row>
    <row r="19" spans="1:2" s="2" customFormat="1" ht="21" customHeight="1">
      <c r="A19" s="10" t="s">
        <v>974</v>
      </c>
      <c r="B19" s="11">
        <v>49761</v>
      </c>
    </row>
    <row r="20" spans="1:2" ht="21" customHeight="1">
      <c r="A20" s="14" t="s">
        <v>975</v>
      </c>
      <c r="B20" s="15">
        <v>12064</v>
      </c>
    </row>
    <row r="21" spans="1:2" ht="21" customHeight="1">
      <c r="A21" s="14" t="s">
        <v>976</v>
      </c>
      <c r="B21" s="15">
        <v>37697</v>
      </c>
    </row>
    <row r="22" spans="1:2" s="2" customFormat="1" ht="21" customHeight="1">
      <c r="A22" s="10" t="s">
        <v>977</v>
      </c>
      <c r="B22" s="11">
        <v>1794900</v>
      </c>
    </row>
    <row r="23" spans="1:2" ht="21" customHeight="1">
      <c r="A23" s="14" t="s">
        <v>963</v>
      </c>
      <c r="B23" s="15">
        <v>354200</v>
      </c>
    </row>
    <row r="24" spans="1:2" ht="21" customHeight="1">
      <c r="A24" s="14" t="s">
        <v>964</v>
      </c>
      <c r="B24" s="15">
        <v>1440700</v>
      </c>
    </row>
    <row r="25" spans="1:2" s="2" customFormat="1" ht="21" customHeight="1">
      <c r="A25" s="10" t="s">
        <v>978</v>
      </c>
      <c r="B25" s="11">
        <v>1796000</v>
      </c>
    </row>
    <row r="26" spans="1:2" ht="21" customHeight="1">
      <c r="A26" s="14" t="s">
        <v>963</v>
      </c>
      <c r="B26" s="15">
        <v>355000</v>
      </c>
    </row>
    <row r="27" spans="1:2" ht="21" customHeight="1">
      <c r="A27" s="14" t="s">
        <v>964</v>
      </c>
      <c r="B27" s="15">
        <v>1441000</v>
      </c>
    </row>
  </sheetData>
  <sheetProtection/>
  <mergeCells count="1">
    <mergeCell ref="A2:B2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4" sqref="C4"/>
    </sheetView>
  </sheetViews>
  <sheetFormatPr defaultColWidth="9.00390625" defaultRowHeight="14.25"/>
  <cols>
    <col min="1" max="1" width="7.625" style="0" customWidth="1"/>
    <col min="2" max="2" width="60.125" style="207" customWidth="1"/>
    <col min="3" max="3" width="8.00390625" style="0" customWidth="1"/>
  </cols>
  <sheetData>
    <row r="1" spans="1:3" ht="57.75" customHeight="1">
      <c r="A1" s="208" t="s">
        <v>3</v>
      </c>
      <c r="B1" s="208"/>
      <c r="C1" s="208"/>
    </row>
    <row r="2" spans="1:3" s="206" customFormat="1" ht="33" customHeight="1">
      <c r="A2" s="209" t="s">
        <v>4</v>
      </c>
      <c r="B2" s="209" t="s">
        <v>5</v>
      </c>
      <c r="C2" s="209" t="s">
        <v>6</v>
      </c>
    </row>
    <row r="3" spans="1:3" s="206" customFormat="1" ht="33" customHeight="1">
      <c r="A3" s="210">
        <v>1</v>
      </c>
      <c r="B3" s="211" t="s">
        <v>7</v>
      </c>
      <c r="C3" s="210">
        <v>1</v>
      </c>
    </row>
    <row r="4" spans="1:3" s="206" customFormat="1" ht="33" customHeight="1">
      <c r="A4" s="210">
        <v>2</v>
      </c>
      <c r="B4" s="212" t="s">
        <v>8</v>
      </c>
      <c r="C4" s="210">
        <v>3</v>
      </c>
    </row>
    <row r="5" spans="1:3" s="206" customFormat="1" ht="33" customHeight="1">
      <c r="A5" s="210">
        <v>3</v>
      </c>
      <c r="B5" s="212" t="s">
        <v>9</v>
      </c>
      <c r="C5" s="210">
        <v>17</v>
      </c>
    </row>
    <row r="6" spans="1:3" s="206" customFormat="1" ht="33" customHeight="1">
      <c r="A6" s="210">
        <v>4</v>
      </c>
      <c r="B6" s="213" t="s">
        <v>10</v>
      </c>
      <c r="C6" s="210">
        <v>18</v>
      </c>
    </row>
    <row r="7" spans="1:3" s="206" customFormat="1" ht="33" customHeight="1">
      <c r="A7" s="210">
        <v>5</v>
      </c>
      <c r="B7" s="214" t="s">
        <v>11</v>
      </c>
      <c r="C7" s="210">
        <v>20</v>
      </c>
    </row>
    <row r="8" spans="1:3" s="206" customFormat="1" ht="33" customHeight="1">
      <c r="A8" s="210">
        <v>6</v>
      </c>
      <c r="B8" s="214" t="s">
        <v>12</v>
      </c>
      <c r="C8" s="210">
        <v>22</v>
      </c>
    </row>
    <row r="9" spans="1:3" s="206" customFormat="1" ht="33" customHeight="1">
      <c r="A9" s="210">
        <v>7</v>
      </c>
      <c r="B9" s="213" t="s">
        <v>13</v>
      </c>
      <c r="C9" s="210">
        <v>23</v>
      </c>
    </row>
    <row r="10" spans="1:3" s="206" customFormat="1" ht="33" customHeight="1">
      <c r="A10" s="210">
        <v>8</v>
      </c>
      <c r="B10" s="213" t="s">
        <v>14</v>
      </c>
      <c r="C10" s="210">
        <v>25</v>
      </c>
    </row>
    <row r="11" spans="1:3" s="206" customFormat="1" ht="33" customHeight="1">
      <c r="A11" s="210">
        <v>9</v>
      </c>
      <c r="B11" s="214" t="s">
        <v>15</v>
      </c>
      <c r="C11" s="210">
        <v>27</v>
      </c>
    </row>
    <row r="12" spans="1:3" s="206" customFormat="1" ht="33" customHeight="1">
      <c r="A12" s="210">
        <v>10</v>
      </c>
      <c r="B12" s="213" t="s">
        <v>16</v>
      </c>
      <c r="C12" s="210">
        <v>28</v>
      </c>
    </row>
    <row r="13" spans="1:3" s="206" customFormat="1" ht="33" customHeight="1">
      <c r="A13" s="210">
        <v>11</v>
      </c>
      <c r="B13" s="215" t="s">
        <v>17</v>
      </c>
      <c r="C13" s="210">
        <v>30</v>
      </c>
    </row>
    <row r="14" spans="1:3" s="206" customFormat="1" ht="33" customHeight="1">
      <c r="A14" s="210">
        <v>12</v>
      </c>
      <c r="B14" s="216" t="s">
        <v>18</v>
      </c>
      <c r="C14" s="210">
        <v>31</v>
      </c>
    </row>
    <row r="15" spans="1:3" s="206" customFormat="1" ht="33" customHeight="1">
      <c r="A15" s="210">
        <v>13</v>
      </c>
      <c r="B15" s="217" t="s">
        <v>19</v>
      </c>
      <c r="C15" s="210">
        <v>32</v>
      </c>
    </row>
    <row r="16" spans="1:3" s="206" customFormat="1" ht="33" customHeight="1">
      <c r="A16" s="210">
        <v>14</v>
      </c>
      <c r="B16" s="216" t="s">
        <v>20</v>
      </c>
      <c r="C16" s="210">
        <v>37</v>
      </c>
    </row>
  </sheetData>
  <sheetProtection/>
  <mergeCells count="1">
    <mergeCell ref="A1:C1"/>
  </mergeCells>
  <printOptions/>
  <pageMargins left="0.8263888888888888" right="0.3145833333333333" top="0.7868055555555555" bottom="0.7868055555555555" header="0.39305555555555555" footer="0.39305555555555555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4">
      <selection activeCell="K24" sqref="K24"/>
    </sheetView>
  </sheetViews>
  <sheetFormatPr defaultColWidth="9.125" defaultRowHeight="14.25"/>
  <cols>
    <col min="1" max="1" width="19.50390625" style="65" customWidth="1"/>
    <col min="2" max="5" width="10.625" style="64" customWidth="1"/>
    <col min="6" max="7" width="11.625" style="116" customWidth="1"/>
    <col min="8" max="16384" width="9.125" style="52" customWidth="1"/>
  </cols>
  <sheetData>
    <row r="1" ht="15.75">
      <c r="A1" s="115" t="s">
        <v>21</v>
      </c>
    </row>
    <row r="2" spans="1:7" s="64" customFormat="1" ht="33.75" customHeight="1">
      <c r="A2" s="67" t="s">
        <v>22</v>
      </c>
      <c r="B2" s="68"/>
      <c r="C2" s="68"/>
      <c r="D2" s="68"/>
      <c r="E2" s="68"/>
      <c r="F2" s="68"/>
      <c r="G2" s="68"/>
    </row>
    <row r="3" spans="1:7" s="64" customFormat="1" ht="16.5" customHeight="1">
      <c r="A3" s="65"/>
      <c r="B3" s="194"/>
      <c r="C3" s="194"/>
      <c r="D3" s="194"/>
      <c r="E3" s="194"/>
      <c r="F3" s="194"/>
      <c r="G3" s="197" t="s">
        <v>23</v>
      </c>
    </row>
    <row r="4" spans="1:7" s="64" customFormat="1" ht="39.75" customHeight="1">
      <c r="A4" s="70" t="s">
        <v>24</v>
      </c>
      <c r="B4" s="82" t="s">
        <v>25</v>
      </c>
      <c r="C4" s="82" t="s">
        <v>26</v>
      </c>
      <c r="D4" s="82" t="s">
        <v>27</v>
      </c>
      <c r="E4" s="82" t="s">
        <v>28</v>
      </c>
      <c r="F4" s="71" t="s">
        <v>29</v>
      </c>
      <c r="G4" s="71" t="s">
        <v>30</v>
      </c>
    </row>
    <row r="5" spans="1:7" s="64" customFormat="1" ht="18.75" customHeight="1">
      <c r="A5" s="72" t="s">
        <v>31</v>
      </c>
      <c r="B5" s="73">
        <f>B6+B28</f>
        <v>816353</v>
      </c>
      <c r="C5" s="73">
        <f>C6+C28</f>
        <v>1012943</v>
      </c>
      <c r="D5" s="73">
        <f>D6+D28</f>
        <v>1020727</v>
      </c>
      <c r="E5" s="73">
        <f>E6+E28</f>
        <v>1020727</v>
      </c>
      <c r="F5" s="84">
        <f>E5/C5*100</f>
        <v>100.76845390115732</v>
      </c>
      <c r="G5" s="84">
        <v>19.9</v>
      </c>
    </row>
    <row r="6" spans="1:7" s="64" customFormat="1" ht="18.75" customHeight="1">
      <c r="A6" s="75" t="s">
        <v>32</v>
      </c>
      <c r="B6" s="73">
        <f>B7+B21</f>
        <v>192800</v>
      </c>
      <c r="C6" s="73">
        <f>C7+C21</f>
        <v>180000</v>
      </c>
      <c r="D6" s="73">
        <f>D7+D21</f>
        <v>181430</v>
      </c>
      <c r="E6" s="73">
        <f>E7+E21</f>
        <v>181430</v>
      </c>
      <c r="F6" s="84">
        <f>E6/C6*100</f>
        <v>100.79444444444445</v>
      </c>
      <c r="G6" s="84">
        <v>0.3</v>
      </c>
    </row>
    <row r="7" spans="1:7" s="64" customFormat="1" ht="18.75" customHeight="1">
      <c r="A7" s="76" t="s">
        <v>33</v>
      </c>
      <c r="B7" s="73">
        <f>SUM(B8:B20)</f>
        <v>122500</v>
      </c>
      <c r="C7" s="73">
        <f>SUM(C8:C20)</f>
        <v>106000</v>
      </c>
      <c r="D7" s="73">
        <f>SUM(D8:D20)</f>
        <v>90390</v>
      </c>
      <c r="E7" s="73">
        <f>SUM(E8:E20)</f>
        <v>90390</v>
      </c>
      <c r="F7" s="87">
        <f aca="true" t="shared" si="0" ref="F7:F33">E7/C7*100</f>
        <v>85.27358490566039</v>
      </c>
      <c r="G7" s="84">
        <v>-19.4</v>
      </c>
    </row>
    <row r="8" spans="1:7" s="64" customFormat="1" ht="18.75" customHeight="1">
      <c r="A8" s="76" t="s">
        <v>34</v>
      </c>
      <c r="B8" s="77">
        <v>45550</v>
      </c>
      <c r="C8" s="77">
        <v>30550</v>
      </c>
      <c r="D8" s="77">
        <v>29506</v>
      </c>
      <c r="E8" s="77">
        <v>29506</v>
      </c>
      <c r="F8" s="87">
        <f t="shared" si="0"/>
        <v>96.58265139116203</v>
      </c>
      <c r="G8" s="87">
        <v>-23.4</v>
      </c>
    </row>
    <row r="9" spans="1:7" s="64" customFormat="1" ht="18.75" customHeight="1">
      <c r="A9" s="76" t="s">
        <v>35</v>
      </c>
      <c r="B9" s="77">
        <v>18000</v>
      </c>
      <c r="C9" s="77">
        <v>17500</v>
      </c>
      <c r="D9" s="77">
        <v>13667</v>
      </c>
      <c r="E9" s="77">
        <v>13667</v>
      </c>
      <c r="F9" s="87">
        <f t="shared" si="0"/>
        <v>78.09714285714286</v>
      </c>
      <c r="G9" s="87">
        <v>-13.2</v>
      </c>
    </row>
    <row r="10" spans="1:7" s="64" customFormat="1" ht="18.75" customHeight="1">
      <c r="A10" s="76" t="s">
        <v>36</v>
      </c>
      <c r="B10" s="77">
        <v>5520</v>
      </c>
      <c r="C10" s="77">
        <v>5518</v>
      </c>
      <c r="D10" s="77">
        <v>3567</v>
      </c>
      <c r="E10" s="77">
        <v>3567</v>
      </c>
      <c r="F10" s="87">
        <f t="shared" si="0"/>
        <v>64.64298658934396</v>
      </c>
      <c r="G10" s="87">
        <v>-22.1</v>
      </c>
    </row>
    <row r="11" spans="1:7" s="64" customFormat="1" ht="18.75" customHeight="1">
      <c r="A11" s="76" t="s">
        <v>37</v>
      </c>
      <c r="B11" s="77">
        <v>1400</v>
      </c>
      <c r="C11" s="77">
        <v>1400</v>
      </c>
      <c r="D11" s="77">
        <v>2046</v>
      </c>
      <c r="E11" s="77">
        <v>2046</v>
      </c>
      <c r="F11" s="87">
        <f t="shared" si="0"/>
        <v>146.14285714285714</v>
      </c>
      <c r="G11" s="87">
        <v>25.9</v>
      </c>
    </row>
    <row r="12" spans="1:7" s="64" customFormat="1" ht="18.75" customHeight="1">
      <c r="A12" s="76" t="s">
        <v>38</v>
      </c>
      <c r="B12" s="77">
        <v>5400</v>
      </c>
      <c r="C12" s="77">
        <v>5400</v>
      </c>
      <c r="D12" s="77">
        <v>3778</v>
      </c>
      <c r="E12" s="77">
        <v>3778</v>
      </c>
      <c r="F12" s="87">
        <f t="shared" si="0"/>
        <v>69.96296296296296</v>
      </c>
      <c r="G12" s="87">
        <v>-13.1</v>
      </c>
    </row>
    <row r="13" spans="1:7" s="64" customFormat="1" ht="18.75" customHeight="1">
      <c r="A13" s="76" t="s">
        <v>39</v>
      </c>
      <c r="B13" s="77">
        <v>3400</v>
      </c>
      <c r="C13" s="77">
        <v>3400</v>
      </c>
      <c r="D13" s="77">
        <v>3205</v>
      </c>
      <c r="E13" s="77">
        <v>3205</v>
      </c>
      <c r="F13" s="87">
        <f t="shared" si="0"/>
        <v>94.26470588235294</v>
      </c>
      <c r="G13" s="87">
        <v>3.6</v>
      </c>
    </row>
    <row r="14" spans="1:7" s="64" customFormat="1" ht="18.75" customHeight="1">
      <c r="A14" s="76" t="s">
        <v>40</v>
      </c>
      <c r="B14" s="77">
        <v>2000</v>
      </c>
      <c r="C14" s="77">
        <v>2600</v>
      </c>
      <c r="D14" s="77">
        <v>1516</v>
      </c>
      <c r="E14" s="77">
        <v>1516</v>
      </c>
      <c r="F14" s="87">
        <f t="shared" si="0"/>
        <v>58.30769230769231</v>
      </c>
      <c r="G14" s="87">
        <v>5</v>
      </c>
    </row>
    <row r="15" spans="1:7" s="64" customFormat="1" ht="18.75" customHeight="1">
      <c r="A15" s="76" t="s">
        <v>41</v>
      </c>
      <c r="B15" s="77">
        <v>6480</v>
      </c>
      <c r="C15" s="77">
        <v>6480</v>
      </c>
      <c r="D15" s="77">
        <v>9298</v>
      </c>
      <c r="E15" s="77">
        <v>9298</v>
      </c>
      <c r="F15" s="87">
        <f t="shared" si="0"/>
        <v>143.48765432098764</v>
      </c>
      <c r="G15" s="87">
        <v>-0.6</v>
      </c>
    </row>
    <row r="16" spans="1:7" s="64" customFormat="1" ht="18.75" customHeight="1">
      <c r="A16" s="76" t="s">
        <v>42</v>
      </c>
      <c r="B16" s="77">
        <v>6800</v>
      </c>
      <c r="C16" s="77">
        <v>10800</v>
      </c>
      <c r="D16" s="77">
        <v>1956</v>
      </c>
      <c r="E16" s="77">
        <v>1956</v>
      </c>
      <c r="F16" s="87">
        <f t="shared" si="0"/>
        <v>18.11111111111111</v>
      </c>
      <c r="G16" s="87">
        <v>-66.3</v>
      </c>
    </row>
    <row r="17" spans="1:7" s="64" customFormat="1" ht="18.75" customHeight="1">
      <c r="A17" s="76" t="s">
        <v>43</v>
      </c>
      <c r="B17" s="77">
        <v>10560</v>
      </c>
      <c r="C17" s="77">
        <v>5962</v>
      </c>
      <c r="D17" s="77">
        <v>11599</v>
      </c>
      <c r="E17" s="77">
        <v>11599</v>
      </c>
      <c r="F17" s="87">
        <f t="shared" si="0"/>
        <v>194.5488091244549</v>
      </c>
      <c r="G17" s="87">
        <v>-6.9</v>
      </c>
    </row>
    <row r="18" spans="1:7" s="64" customFormat="1" ht="18.75" customHeight="1">
      <c r="A18" s="76" t="s">
        <v>44</v>
      </c>
      <c r="B18" s="77">
        <v>17200</v>
      </c>
      <c r="C18" s="77">
        <v>16200</v>
      </c>
      <c r="D18" s="77">
        <v>10067</v>
      </c>
      <c r="E18" s="77">
        <v>10067</v>
      </c>
      <c r="F18" s="87">
        <f t="shared" si="0"/>
        <v>62.141975308641975</v>
      </c>
      <c r="G18" s="87">
        <v>-32.7</v>
      </c>
    </row>
    <row r="19" spans="1:7" s="64" customFormat="1" ht="18.75" customHeight="1">
      <c r="A19" s="76" t="s">
        <v>45</v>
      </c>
      <c r="B19" s="77">
        <v>190</v>
      </c>
      <c r="C19" s="77">
        <v>190</v>
      </c>
      <c r="D19" s="77">
        <v>175</v>
      </c>
      <c r="E19" s="77">
        <v>175</v>
      </c>
      <c r="F19" s="87">
        <f t="shared" si="0"/>
        <v>92.10526315789474</v>
      </c>
      <c r="G19" s="87">
        <v>31.6</v>
      </c>
    </row>
    <row r="20" spans="1:7" s="64" customFormat="1" ht="18.75" customHeight="1">
      <c r="A20" s="76" t="s">
        <v>46</v>
      </c>
      <c r="B20" s="77">
        <v>0</v>
      </c>
      <c r="C20" s="77">
        <v>0</v>
      </c>
      <c r="D20" s="77">
        <v>10</v>
      </c>
      <c r="E20" s="77">
        <v>10</v>
      </c>
      <c r="F20" s="87" t="s">
        <v>47</v>
      </c>
      <c r="G20" s="87">
        <v>-89.2</v>
      </c>
    </row>
    <row r="21" spans="1:7" s="64" customFormat="1" ht="18.75" customHeight="1">
      <c r="A21" s="76" t="s">
        <v>48</v>
      </c>
      <c r="B21" s="73">
        <f>SUM(B22:B27)</f>
        <v>70300</v>
      </c>
      <c r="C21" s="73">
        <f>SUM(C22:C27)</f>
        <v>74000</v>
      </c>
      <c r="D21" s="73">
        <f>SUM(D22:D27)</f>
        <v>91040</v>
      </c>
      <c r="E21" s="73">
        <f>SUM(E22:E27)</f>
        <v>91040</v>
      </c>
      <c r="F21" s="84">
        <f t="shared" si="0"/>
        <v>123.02702702702703</v>
      </c>
      <c r="G21" s="84">
        <v>32.6</v>
      </c>
    </row>
    <row r="22" spans="1:7" s="64" customFormat="1" ht="18.75" customHeight="1">
      <c r="A22" s="76" t="s">
        <v>49</v>
      </c>
      <c r="B22" s="77">
        <v>10170</v>
      </c>
      <c r="C22" s="77">
        <v>10170</v>
      </c>
      <c r="D22" s="77">
        <v>4025</v>
      </c>
      <c r="E22" s="77">
        <v>4025</v>
      </c>
      <c r="F22" s="87">
        <f t="shared" si="0"/>
        <v>39.5771878072763</v>
      </c>
      <c r="G22" s="87">
        <v>-70</v>
      </c>
    </row>
    <row r="23" spans="1:7" s="64" customFormat="1" ht="18.75" customHeight="1">
      <c r="A23" s="76" t="s">
        <v>50</v>
      </c>
      <c r="B23" s="77">
        <v>15312</v>
      </c>
      <c r="C23" s="77">
        <v>15312</v>
      </c>
      <c r="D23" s="77">
        <v>14811</v>
      </c>
      <c r="E23" s="77">
        <v>14811</v>
      </c>
      <c r="F23" s="87">
        <f t="shared" si="0"/>
        <v>96.72805642633229</v>
      </c>
      <c r="G23" s="87">
        <v>-19</v>
      </c>
    </row>
    <row r="24" spans="1:7" s="64" customFormat="1" ht="18.75" customHeight="1">
      <c r="A24" s="76" t="s">
        <v>51</v>
      </c>
      <c r="B24" s="77">
        <v>7770</v>
      </c>
      <c r="C24" s="77">
        <v>7770</v>
      </c>
      <c r="D24" s="77">
        <v>6983</v>
      </c>
      <c r="E24" s="77">
        <v>6983</v>
      </c>
      <c r="F24" s="87">
        <f t="shared" si="0"/>
        <v>89.87129987129987</v>
      </c>
      <c r="G24" s="87">
        <v>-26.7</v>
      </c>
    </row>
    <row r="25" spans="1:7" s="64" customFormat="1" ht="30" customHeight="1">
      <c r="A25" s="76" t="s">
        <v>52</v>
      </c>
      <c r="B25" s="77">
        <v>36000</v>
      </c>
      <c r="C25" s="77">
        <v>39700</v>
      </c>
      <c r="D25" s="77">
        <v>63024</v>
      </c>
      <c r="E25" s="77">
        <v>63024</v>
      </c>
      <c r="F25" s="87">
        <f t="shared" si="0"/>
        <v>158.7506297229219</v>
      </c>
      <c r="G25" s="87">
        <v>142.6</v>
      </c>
    </row>
    <row r="26" spans="1:7" s="64" customFormat="1" ht="18.75" customHeight="1">
      <c r="A26" s="198" t="s">
        <v>53</v>
      </c>
      <c r="B26" s="199">
        <v>570</v>
      </c>
      <c r="C26" s="199">
        <v>570</v>
      </c>
      <c r="D26" s="199">
        <v>605</v>
      </c>
      <c r="E26" s="199">
        <v>605</v>
      </c>
      <c r="F26" s="87">
        <f t="shared" si="0"/>
        <v>106.14035087719299</v>
      </c>
      <c r="G26" s="200">
        <v>-6.2</v>
      </c>
    </row>
    <row r="27" spans="1:7" s="64" customFormat="1" ht="18.75" customHeight="1">
      <c r="A27" s="201" t="s">
        <v>54</v>
      </c>
      <c r="B27" s="77">
        <v>478</v>
      </c>
      <c r="C27" s="77">
        <v>478</v>
      </c>
      <c r="D27" s="77">
        <v>1592</v>
      </c>
      <c r="E27" s="77">
        <v>1592</v>
      </c>
      <c r="F27" s="87">
        <f t="shared" si="0"/>
        <v>333.05439330543936</v>
      </c>
      <c r="G27" s="87">
        <v>89.3</v>
      </c>
    </row>
    <row r="28" spans="1:7" s="64" customFormat="1" ht="18.75" customHeight="1">
      <c r="A28" s="75" t="s">
        <v>55</v>
      </c>
      <c r="B28" s="73">
        <f>B29+B30+B31+B32+B33</f>
        <v>623553</v>
      </c>
      <c r="C28" s="73">
        <f>SUM(C29:C33)</f>
        <v>832943</v>
      </c>
      <c r="D28" s="73">
        <f>SUM(D29:D33)</f>
        <v>839297</v>
      </c>
      <c r="E28" s="73">
        <f>SUM(E29:E33)</f>
        <v>839297</v>
      </c>
      <c r="F28" s="84">
        <f t="shared" si="0"/>
        <v>100.7628373129974</v>
      </c>
      <c r="G28" s="84" t="s">
        <v>47</v>
      </c>
    </row>
    <row r="29" spans="1:7" s="64" customFormat="1" ht="18.75" customHeight="1">
      <c r="A29" s="202" t="s">
        <v>56</v>
      </c>
      <c r="B29" s="203">
        <v>402847</v>
      </c>
      <c r="C29" s="203">
        <v>642875</v>
      </c>
      <c r="D29" s="203">
        <v>649228</v>
      </c>
      <c r="E29" s="203">
        <v>649228</v>
      </c>
      <c r="F29" s="87">
        <f t="shared" si="0"/>
        <v>100.98821699397237</v>
      </c>
      <c r="G29" s="204">
        <v>32.6</v>
      </c>
    </row>
    <row r="30" spans="1:7" s="64" customFormat="1" ht="27.75" customHeight="1">
      <c r="A30" s="76" t="s">
        <v>57</v>
      </c>
      <c r="B30" s="77">
        <v>0</v>
      </c>
      <c r="C30" s="77">
        <v>1099</v>
      </c>
      <c r="D30" s="77">
        <v>1099</v>
      </c>
      <c r="E30" s="77">
        <v>1099</v>
      </c>
      <c r="F30" s="87">
        <f t="shared" si="0"/>
        <v>100</v>
      </c>
      <c r="G30" s="87">
        <v>1069.1</v>
      </c>
    </row>
    <row r="31" spans="1:7" s="64" customFormat="1" ht="18.75" customHeight="1">
      <c r="A31" s="76" t="s">
        <v>58</v>
      </c>
      <c r="B31" s="77">
        <v>147000</v>
      </c>
      <c r="C31" s="205">
        <v>105706</v>
      </c>
      <c r="D31" s="77">
        <v>105707</v>
      </c>
      <c r="E31" s="77">
        <v>105707</v>
      </c>
      <c r="F31" s="87">
        <f t="shared" si="0"/>
        <v>100.00094602009347</v>
      </c>
      <c r="G31" s="87">
        <v>-9.7</v>
      </c>
    </row>
    <row r="32" spans="1:7" s="64" customFormat="1" ht="18.75" customHeight="1">
      <c r="A32" s="76" t="s">
        <v>59</v>
      </c>
      <c r="B32" s="77">
        <v>20000</v>
      </c>
      <c r="C32" s="77">
        <v>32000</v>
      </c>
      <c r="D32" s="77">
        <v>32000</v>
      </c>
      <c r="E32" s="77">
        <v>32000</v>
      </c>
      <c r="F32" s="87">
        <f t="shared" si="0"/>
        <v>100</v>
      </c>
      <c r="G32" s="87">
        <v>-46.9</v>
      </c>
    </row>
    <row r="33" spans="1:7" s="64" customFormat="1" ht="18.75" customHeight="1">
      <c r="A33" s="76" t="s">
        <v>60</v>
      </c>
      <c r="B33" s="77">
        <v>53706</v>
      </c>
      <c r="C33" s="77">
        <v>51263</v>
      </c>
      <c r="D33" s="77">
        <v>51263</v>
      </c>
      <c r="E33" s="77">
        <v>51263</v>
      </c>
      <c r="F33" s="87">
        <f t="shared" si="0"/>
        <v>100</v>
      </c>
      <c r="G33" s="87">
        <v>1261.2</v>
      </c>
    </row>
    <row r="34" ht="18.75" customHeight="1"/>
    <row r="35" ht="18.75" customHeight="1"/>
  </sheetData>
  <sheetProtection/>
  <mergeCells count="1">
    <mergeCell ref="A2:G2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K29" sqref="K29"/>
    </sheetView>
  </sheetViews>
  <sheetFormatPr defaultColWidth="9.125" defaultRowHeight="14.25"/>
  <cols>
    <col min="1" max="1" width="25.25390625" style="65" customWidth="1"/>
    <col min="2" max="5" width="10.125" style="64" customWidth="1"/>
    <col min="6" max="6" width="9.125" style="192" customWidth="1"/>
    <col min="7" max="7" width="9.125" style="52" customWidth="1"/>
    <col min="8" max="16384" width="9.125" style="52" customWidth="1"/>
  </cols>
  <sheetData>
    <row r="1" spans="1:7" ht="15.75">
      <c r="A1" s="115" t="s">
        <v>61</v>
      </c>
      <c r="F1" s="116"/>
      <c r="G1" s="193"/>
    </row>
    <row r="2" spans="1:7" s="64" customFormat="1" ht="33.75" customHeight="1">
      <c r="A2" s="67" t="s">
        <v>22</v>
      </c>
      <c r="B2" s="68"/>
      <c r="C2" s="68"/>
      <c r="D2" s="68"/>
      <c r="E2" s="68"/>
      <c r="F2" s="68"/>
      <c r="G2" s="68"/>
    </row>
    <row r="3" spans="1:7" s="64" customFormat="1" ht="16.5" customHeight="1">
      <c r="A3" s="65"/>
      <c r="B3" s="194"/>
      <c r="C3" s="194"/>
      <c r="D3" s="194"/>
      <c r="E3" s="194"/>
      <c r="F3" s="194"/>
      <c r="G3" s="195" t="s">
        <v>23</v>
      </c>
    </row>
    <row r="4" spans="1:7" s="64" customFormat="1" ht="39.75" customHeight="1">
      <c r="A4" s="70" t="s">
        <v>62</v>
      </c>
      <c r="B4" s="82" t="s">
        <v>25</v>
      </c>
      <c r="C4" s="82" t="s">
        <v>26</v>
      </c>
      <c r="D4" s="82" t="s">
        <v>27</v>
      </c>
      <c r="E4" s="82" t="s">
        <v>28</v>
      </c>
      <c r="F4" s="71" t="s">
        <v>29</v>
      </c>
      <c r="G4" s="71" t="s">
        <v>30</v>
      </c>
    </row>
    <row r="5" spans="1:7" s="64" customFormat="1" ht="18" customHeight="1">
      <c r="A5" s="72" t="s">
        <v>31</v>
      </c>
      <c r="B5" s="73">
        <f>B6+B29</f>
        <v>816353</v>
      </c>
      <c r="C5" s="73">
        <f>C6+C29</f>
        <v>1012943</v>
      </c>
      <c r="D5" s="73">
        <f>D6+D29</f>
        <v>1020727</v>
      </c>
      <c r="E5" s="73">
        <f>E6+E29</f>
        <v>1020727</v>
      </c>
      <c r="F5" s="84">
        <f>E5/C5*100</f>
        <v>100.76845390115732</v>
      </c>
      <c r="G5" s="84">
        <v>19.9</v>
      </c>
    </row>
    <row r="6" spans="1:7" s="64" customFormat="1" ht="18" customHeight="1">
      <c r="A6" s="75" t="s">
        <v>63</v>
      </c>
      <c r="B6" s="73">
        <f>SUM(B7:B28)</f>
        <v>751588</v>
      </c>
      <c r="C6" s="73">
        <f>SUM(C7:C28)</f>
        <v>958442</v>
      </c>
      <c r="D6" s="73">
        <f>SUM(D7:D28)</f>
        <v>828511</v>
      </c>
      <c r="E6" s="73">
        <f>SUM(E7:E28)</f>
        <v>828511</v>
      </c>
      <c r="F6" s="84">
        <f aca="true" t="shared" si="0" ref="F6:F34">E6/C6*100</f>
        <v>86.4435197956684</v>
      </c>
      <c r="G6" s="118">
        <v>11.3</v>
      </c>
    </row>
    <row r="7" spans="1:7" s="64" customFormat="1" ht="18" customHeight="1">
      <c r="A7" s="76" t="s">
        <v>64</v>
      </c>
      <c r="B7" s="77">
        <v>70726</v>
      </c>
      <c r="C7" s="77">
        <v>70497</v>
      </c>
      <c r="D7" s="77">
        <v>63873</v>
      </c>
      <c r="E7" s="77">
        <v>63873</v>
      </c>
      <c r="F7" s="87">
        <f t="shared" si="0"/>
        <v>90.60385548321204</v>
      </c>
      <c r="G7" s="121">
        <v>0.5</v>
      </c>
    </row>
    <row r="8" spans="1:7" s="64" customFormat="1" ht="18" customHeight="1">
      <c r="A8" s="76" t="s">
        <v>65</v>
      </c>
      <c r="B8" s="77">
        <v>175</v>
      </c>
      <c r="C8" s="77">
        <v>402</v>
      </c>
      <c r="D8" s="77">
        <v>939</v>
      </c>
      <c r="E8" s="77">
        <v>939</v>
      </c>
      <c r="F8" s="87">
        <f t="shared" si="0"/>
        <v>233.5820895522388</v>
      </c>
      <c r="G8" s="121">
        <v>174.6</v>
      </c>
    </row>
    <row r="9" spans="1:7" s="64" customFormat="1" ht="18" customHeight="1">
      <c r="A9" s="76" t="s">
        <v>66</v>
      </c>
      <c r="B9" s="77">
        <v>22580</v>
      </c>
      <c r="C9" s="77">
        <v>27285</v>
      </c>
      <c r="D9" s="77">
        <v>26638</v>
      </c>
      <c r="E9" s="77">
        <v>26638</v>
      </c>
      <c r="F9" s="87">
        <f t="shared" si="0"/>
        <v>97.62873373648524</v>
      </c>
      <c r="G9" s="121">
        <v>7.1</v>
      </c>
    </row>
    <row r="10" spans="1:7" s="64" customFormat="1" ht="18" customHeight="1">
      <c r="A10" s="76" t="s">
        <v>67</v>
      </c>
      <c r="B10" s="77">
        <v>196173</v>
      </c>
      <c r="C10" s="77">
        <v>208125</v>
      </c>
      <c r="D10" s="77">
        <v>199596</v>
      </c>
      <c r="E10" s="77">
        <v>199596</v>
      </c>
      <c r="F10" s="87">
        <f t="shared" si="0"/>
        <v>95.90198198198199</v>
      </c>
      <c r="G10" s="121">
        <v>0.9</v>
      </c>
    </row>
    <row r="11" spans="1:7" s="64" customFormat="1" ht="18" customHeight="1">
      <c r="A11" s="76" t="s">
        <v>68</v>
      </c>
      <c r="B11" s="77">
        <v>362</v>
      </c>
      <c r="C11" s="77">
        <v>3314</v>
      </c>
      <c r="D11" s="77">
        <v>3669</v>
      </c>
      <c r="E11" s="77">
        <v>3669</v>
      </c>
      <c r="F11" s="87">
        <f t="shared" si="0"/>
        <v>110.71213035606517</v>
      </c>
      <c r="G11" s="121">
        <v>0.2</v>
      </c>
    </row>
    <row r="12" spans="1:7" s="64" customFormat="1" ht="18" customHeight="1">
      <c r="A12" s="76" t="s">
        <v>69</v>
      </c>
      <c r="B12" s="77">
        <v>8537</v>
      </c>
      <c r="C12" s="77">
        <v>9685</v>
      </c>
      <c r="D12" s="77">
        <v>8226</v>
      </c>
      <c r="E12" s="77">
        <v>8226</v>
      </c>
      <c r="F12" s="87">
        <f t="shared" si="0"/>
        <v>84.93546721734641</v>
      </c>
      <c r="G12" s="121">
        <v>3.2</v>
      </c>
    </row>
    <row r="13" spans="1:7" s="64" customFormat="1" ht="18" customHeight="1">
      <c r="A13" s="76" t="s">
        <v>70</v>
      </c>
      <c r="B13" s="77">
        <v>143660</v>
      </c>
      <c r="C13" s="77">
        <v>155688</v>
      </c>
      <c r="D13" s="77">
        <v>146894</v>
      </c>
      <c r="E13" s="77">
        <v>146894</v>
      </c>
      <c r="F13" s="87">
        <f t="shared" si="0"/>
        <v>94.3515235599404</v>
      </c>
      <c r="G13" s="121">
        <v>3.1</v>
      </c>
    </row>
    <row r="14" spans="1:7" s="64" customFormat="1" ht="18" customHeight="1">
      <c r="A14" s="76" t="s">
        <v>71</v>
      </c>
      <c r="B14" s="77">
        <v>70307</v>
      </c>
      <c r="C14" s="77">
        <v>80467</v>
      </c>
      <c r="D14" s="77">
        <v>80091</v>
      </c>
      <c r="E14" s="77">
        <v>80091</v>
      </c>
      <c r="F14" s="87">
        <f t="shared" si="0"/>
        <v>99.53272770203935</v>
      </c>
      <c r="G14" s="121">
        <v>28.9</v>
      </c>
    </row>
    <row r="15" spans="1:7" s="64" customFormat="1" ht="18" customHeight="1">
      <c r="A15" s="76" t="s">
        <v>72</v>
      </c>
      <c r="B15" s="77">
        <v>17549</v>
      </c>
      <c r="C15" s="77">
        <v>27198</v>
      </c>
      <c r="D15" s="77">
        <v>17828</v>
      </c>
      <c r="E15" s="77">
        <v>17828</v>
      </c>
      <c r="F15" s="87">
        <f t="shared" si="0"/>
        <v>65.54893742186925</v>
      </c>
      <c r="G15" s="121">
        <v>0.1</v>
      </c>
    </row>
    <row r="16" spans="1:7" s="64" customFormat="1" ht="18" customHeight="1">
      <c r="A16" s="76" t="s">
        <v>73</v>
      </c>
      <c r="B16" s="77">
        <v>13227</v>
      </c>
      <c r="C16" s="77">
        <v>39072</v>
      </c>
      <c r="D16" s="77">
        <v>16957</v>
      </c>
      <c r="E16" s="77">
        <v>16957</v>
      </c>
      <c r="F16" s="87">
        <f t="shared" si="0"/>
        <v>43.39936527436527</v>
      </c>
      <c r="G16" s="121">
        <v>-66.2</v>
      </c>
    </row>
    <row r="17" spans="1:7" s="64" customFormat="1" ht="18" customHeight="1">
      <c r="A17" s="76" t="s">
        <v>74</v>
      </c>
      <c r="B17" s="77">
        <v>104619</v>
      </c>
      <c r="C17" s="77">
        <v>158644</v>
      </c>
      <c r="D17" s="77">
        <v>124139</v>
      </c>
      <c r="E17" s="77">
        <v>124139</v>
      </c>
      <c r="F17" s="87">
        <f t="shared" si="0"/>
        <v>78.25004412395047</v>
      </c>
      <c r="G17" s="121">
        <v>15.5</v>
      </c>
    </row>
    <row r="18" spans="1:7" s="64" customFormat="1" ht="18" customHeight="1">
      <c r="A18" s="76" t="s">
        <v>75</v>
      </c>
      <c r="B18" s="77">
        <v>22765</v>
      </c>
      <c r="C18" s="77">
        <v>45861</v>
      </c>
      <c r="D18" s="77">
        <v>24334</v>
      </c>
      <c r="E18" s="77">
        <v>24334</v>
      </c>
      <c r="F18" s="87">
        <f t="shared" si="0"/>
        <v>53.06033448899937</v>
      </c>
      <c r="G18" s="121">
        <v>39.3</v>
      </c>
    </row>
    <row r="19" spans="1:7" s="64" customFormat="1" ht="18" customHeight="1">
      <c r="A19" s="76" t="s">
        <v>76</v>
      </c>
      <c r="B19" s="77">
        <v>7226</v>
      </c>
      <c r="C19" s="77">
        <v>3682</v>
      </c>
      <c r="D19" s="77">
        <v>16276</v>
      </c>
      <c r="E19" s="77">
        <v>16276</v>
      </c>
      <c r="F19" s="87">
        <f t="shared" si="0"/>
        <v>442.0423682781097</v>
      </c>
      <c r="G19" s="121">
        <v>740.7</v>
      </c>
    </row>
    <row r="20" spans="1:7" s="64" customFormat="1" ht="18" customHeight="1">
      <c r="A20" s="76" t="s">
        <v>77</v>
      </c>
      <c r="B20" s="77">
        <v>1798</v>
      </c>
      <c r="C20" s="77">
        <v>1924</v>
      </c>
      <c r="D20" s="77">
        <v>1330</v>
      </c>
      <c r="E20" s="77">
        <v>1330</v>
      </c>
      <c r="F20" s="87">
        <f t="shared" si="0"/>
        <v>69.12681912681913</v>
      </c>
      <c r="G20" s="121">
        <v>320.9</v>
      </c>
    </row>
    <row r="21" spans="1:7" s="64" customFormat="1" ht="18" customHeight="1">
      <c r="A21" s="76" t="s">
        <v>78</v>
      </c>
      <c r="B21" s="77">
        <v>5488</v>
      </c>
      <c r="C21" s="77">
        <v>15657</v>
      </c>
      <c r="D21" s="77">
        <v>14686</v>
      </c>
      <c r="E21" s="77">
        <v>14686</v>
      </c>
      <c r="F21" s="87">
        <f t="shared" si="0"/>
        <v>93.79830107938942</v>
      </c>
      <c r="G21" s="121">
        <v>222.1</v>
      </c>
    </row>
    <row r="22" spans="1:7" s="64" customFormat="1" ht="18" customHeight="1">
      <c r="A22" s="76" t="s">
        <v>79</v>
      </c>
      <c r="B22" s="77">
        <v>40142</v>
      </c>
      <c r="C22" s="77">
        <v>91441</v>
      </c>
      <c r="D22" s="77">
        <v>59419</v>
      </c>
      <c r="E22" s="77">
        <v>59419</v>
      </c>
      <c r="F22" s="87">
        <f t="shared" si="0"/>
        <v>64.98069793637427</v>
      </c>
      <c r="G22" s="121">
        <v>118.8</v>
      </c>
    </row>
    <row r="23" spans="1:7" s="64" customFormat="1" ht="18" customHeight="1">
      <c r="A23" s="76" t="s">
        <v>80</v>
      </c>
      <c r="B23" s="77">
        <v>39</v>
      </c>
      <c r="C23" s="77">
        <v>39</v>
      </c>
      <c r="D23" s="77">
        <v>39</v>
      </c>
      <c r="E23" s="77">
        <v>39</v>
      </c>
      <c r="F23" s="87">
        <f t="shared" si="0"/>
        <v>100</v>
      </c>
      <c r="G23" s="87">
        <v>-37.1</v>
      </c>
    </row>
    <row r="24" spans="1:7" s="64" customFormat="1" ht="18" customHeight="1">
      <c r="A24" s="76" t="s">
        <v>81</v>
      </c>
      <c r="B24" s="77">
        <v>5686</v>
      </c>
      <c r="C24" s="77">
        <v>7432</v>
      </c>
      <c r="D24" s="77">
        <v>6511</v>
      </c>
      <c r="E24" s="77">
        <v>6511</v>
      </c>
      <c r="F24" s="87">
        <f t="shared" si="0"/>
        <v>87.60764262648009</v>
      </c>
      <c r="G24" s="87">
        <v>75.6</v>
      </c>
    </row>
    <row r="25" spans="1:7" s="64" customFormat="1" ht="18" customHeight="1">
      <c r="A25" s="76" t="s">
        <v>82</v>
      </c>
      <c r="B25" s="77">
        <v>8500</v>
      </c>
      <c r="C25" s="77">
        <v>0</v>
      </c>
      <c r="D25" s="77"/>
      <c r="E25" s="77">
        <v>0</v>
      </c>
      <c r="F25" s="87" t="s">
        <v>47</v>
      </c>
      <c r="G25" s="87" t="s">
        <v>47</v>
      </c>
    </row>
    <row r="26" spans="1:7" s="64" customFormat="1" ht="18" customHeight="1">
      <c r="A26" s="76" t="s">
        <v>83</v>
      </c>
      <c r="B26" s="77"/>
      <c r="C26" s="77"/>
      <c r="D26" s="77">
        <v>5000</v>
      </c>
      <c r="E26" s="77">
        <v>5000</v>
      </c>
      <c r="F26" s="87" t="s">
        <v>47</v>
      </c>
      <c r="G26" s="121">
        <v>4661.9</v>
      </c>
    </row>
    <row r="27" spans="1:7" s="64" customFormat="1" ht="18" customHeight="1">
      <c r="A27" s="76" t="s">
        <v>84</v>
      </c>
      <c r="B27" s="77">
        <v>12027</v>
      </c>
      <c r="C27" s="77">
        <v>12027</v>
      </c>
      <c r="D27" s="77">
        <v>12064</v>
      </c>
      <c r="E27" s="77">
        <v>12064</v>
      </c>
      <c r="F27" s="87">
        <f t="shared" si="0"/>
        <v>100.3076411407666</v>
      </c>
      <c r="G27" s="121">
        <v>12.3</v>
      </c>
    </row>
    <row r="28" spans="1:7" s="64" customFormat="1" ht="18" customHeight="1">
      <c r="A28" s="76" t="s">
        <v>85</v>
      </c>
      <c r="B28" s="77">
        <v>2</v>
      </c>
      <c r="C28" s="77">
        <v>2</v>
      </c>
      <c r="D28" s="77">
        <v>2</v>
      </c>
      <c r="E28" s="77">
        <v>2</v>
      </c>
      <c r="F28" s="87">
        <f t="shared" si="0"/>
        <v>100</v>
      </c>
      <c r="G28" s="87">
        <v>100</v>
      </c>
    </row>
    <row r="29" spans="1:7" s="64" customFormat="1" ht="18" customHeight="1">
      <c r="A29" s="75" t="s">
        <v>86</v>
      </c>
      <c r="B29" s="73">
        <f>SUM(B30:B34)</f>
        <v>64765</v>
      </c>
      <c r="C29" s="73">
        <f>SUM(C30:C34)</f>
        <v>54501</v>
      </c>
      <c r="D29" s="73">
        <f>SUM(D30:D34)</f>
        <v>192216</v>
      </c>
      <c r="E29" s="73">
        <f>SUM(E30:E34)</f>
        <v>192216</v>
      </c>
      <c r="F29" s="84">
        <f t="shared" si="0"/>
        <v>352.68343700115594</v>
      </c>
      <c r="G29" s="84">
        <v>79.5</v>
      </c>
    </row>
    <row r="30" spans="1:7" s="64" customFormat="1" ht="18" customHeight="1">
      <c r="A30" s="76" t="s">
        <v>87</v>
      </c>
      <c r="B30" s="77">
        <v>44397</v>
      </c>
      <c r="C30" s="77">
        <v>34133</v>
      </c>
      <c r="D30" s="77">
        <v>34727</v>
      </c>
      <c r="E30" s="77">
        <v>34727</v>
      </c>
      <c r="F30" s="87">
        <f t="shared" si="0"/>
        <v>101.7402513696423</v>
      </c>
      <c r="G30" s="121">
        <v>-17.2</v>
      </c>
    </row>
    <row r="31" spans="1:7" s="64" customFormat="1" ht="18" customHeight="1">
      <c r="A31" s="76" t="s">
        <v>88</v>
      </c>
      <c r="B31" s="77"/>
      <c r="C31" s="77"/>
      <c r="D31" s="77"/>
      <c r="E31" s="77">
        <v>0</v>
      </c>
      <c r="F31" s="87" t="s">
        <v>47</v>
      </c>
      <c r="G31" s="121" t="s">
        <v>47</v>
      </c>
    </row>
    <row r="32" spans="1:7" s="64" customFormat="1" ht="18" customHeight="1">
      <c r="A32" s="76" t="s">
        <v>89</v>
      </c>
      <c r="B32" s="77">
        <v>20368</v>
      </c>
      <c r="C32" s="77">
        <v>20368</v>
      </c>
      <c r="D32" s="77">
        <v>20386</v>
      </c>
      <c r="E32" s="77">
        <v>20386</v>
      </c>
      <c r="F32" s="87">
        <f t="shared" si="0"/>
        <v>100.0883739198743</v>
      </c>
      <c r="G32" s="121">
        <v>58.9</v>
      </c>
    </row>
    <row r="33" spans="1:7" s="64" customFormat="1" ht="18" customHeight="1">
      <c r="A33" s="76" t="s">
        <v>90</v>
      </c>
      <c r="B33" s="77"/>
      <c r="C33" s="77"/>
      <c r="D33" s="77">
        <v>5605</v>
      </c>
      <c r="E33" s="77">
        <v>5605</v>
      </c>
      <c r="F33" s="87" t="s">
        <v>47</v>
      </c>
      <c r="G33" s="121">
        <v>410</v>
      </c>
    </row>
    <row r="34" spans="1:7" s="64" customFormat="1" ht="18" customHeight="1">
      <c r="A34" s="76" t="s">
        <v>91</v>
      </c>
      <c r="B34" s="77"/>
      <c r="C34" s="77"/>
      <c r="D34" s="77">
        <v>131498</v>
      </c>
      <c r="E34" s="77">
        <v>131498</v>
      </c>
      <c r="F34" s="87" t="s">
        <v>47</v>
      </c>
      <c r="G34" s="121">
        <v>156.5</v>
      </c>
    </row>
    <row r="35" ht="18.75" customHeight="1"/>
    <row r="36" spans="1:5" ht="18.75" customHeight="1">
      <c r="A36" s="88"/>
      <c r="B36" s="52"/>
      <c r="C36" s="52"/>
      <c r="D36" s="52"/>
      <c r="E36" s="52"/>
    </row>
    <row r="43" ht="14.25">
      <c r="F43" s="196"/>
    </row>
  </sheetData>
  <sheetProtection/>
  <mergeCells count="1">
    <mergeCell ref="A2:G2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16"/>
  <sheetViews>
    <sheetView showGridLines="0" showZeros="0" workbookViewId="0" topLeftCell="A20">
      <selection activeCell="B15" sqref="B15"/>
    </sheetView>
  </sheetViews>
  <sheetFormatPr defaultColWidth="9.125" defaultRowHeight="14.25"/>
  <cols>
    <col min="1" max="1" width="18.50390625" style="64" customWidth="1"/>
    <col min="2" max="2" width="36.125" style="64" customWidth="1"/>
    <col min="3" max="3" width="25.875" style="64" customWidth="1"/>
    <col min="4" max="6" width="9.125" style="64" customWidth="1"/>
    <col min="7" max="7" width="7.75390625" style="64" customWidth="1"/>
    <col min="8" max="8" width="12.00390625" style="64" customWidth="1"/>
    <col min="9" max="16384" width="9.125" style="64" customWidth="1"/>
  </cols>
  <sheetData>
    <row r="1" ht="15.75">
      <c r="A1" s="104" t="s">
        <v>92</v>
      </c>
    </row>
    <row r="2" spans="1:3" ht="31.5" customHeight="1">
      <c r="A2" s="105" t="s">
        <v>93</v>
      </c>
      <c r="B2" s="186"/>
      <c r="C2" s="186"/>
    </row>
    <row r="3" spans="1:3" ht="22.5" customHeight="1">
      <c r="A3" s="187" t="s">
        <v>94</v>
      </c>
      <c r="B3" s="187"/>
      <c r="C3" s="187"/>
    </row>
    <row r="4" spans="1:3" ht="16.5" customHeight="1">
      <c r="A4" s="107" t="s">
        <v>95</v>
      </c>
      <c r="B4" s="107"/>
      <c r="C4" s="107"/>
    </row>
    <row r="5" spans="1:7" ht="15.75" customHeight="1">
      <c r="A5" s="108" t="s">
        <v>96</v>
      </c>
      <c r="B5" s="108"/>
      <c r="C5" s="108" t="s">
        <v>28</v>
      </c>
      <c r="G5" s="111"/>
    </row>
    <row r="6" spans="1:3" s="103" customFormat="1" ht="15.75" customHeight="1">
      <c r="A6" s="188" t="s">
        <v>97</v>
      </c>
      <c r="B6" s="189" t="s">
        <v>98</v>
      </c>
      <c r="C6" s="77">
        <v>828511</v>
      </c>
    </row>
    <row r="7" spans="1:3" s="103" customFormat="1" ht="15.75" customHeight="1">
      <c r="A7" s="112">
        <v>201</v>
      </c>
      <c r="B7" s="109" t="s">
        <v>99</v>
      </c>
      <c r="C7" s="77">
        <v>63873</v>
      </c>
    </row>
    <row r="8" spans="1:3" ht="15.75" customHeight="1">
      <c r="A8" s="112">
        <v>20101</v>
      </c>
      <c r="B8" s="109" t="s">
        <v>100</v>
      </c>
      <c r="C8" s="77">
        <v>1661</v>
      </c>
    </row>
    <row r="9" spans="1:3" ht="15.75" customHeight="1">
      <c r="A9" s="112">
        <v>2010101</v>
      </c>
      <c r="B9" s="100" t="s">
        <v>101</v>
      </c>
      <c r="C9" s="77">
        <v>1107</v>
      </c>
    </row>
    <row r="10" spans="1:3" ht="15.75" customHeight="1">
      <c r="A10" s="112">
        <v>2010104</v>
      </c>
      <c r="B10" s="100" t="s">
        <v>102</v>
      </c>
      <c r="C10" s="190">
        <v>263</v>
      </c>
    </row>
    <row r="11" spans="1:3" ht="15.75" customHeight="1">
      <c r="A11" s="112">
        <v>2010106</v>
      </c>
      <c r="B11" s="100" t="s">
        <v>103</v>
      </c>
      <c r="C11" s="77">
        <v>30</v>
      </c>
    </row>
    <row r="12" spans="1:3" ht="15.75" customHeight="1">
      <c r="A12" s="112">
        <v>2010108</v>
      </c>
      <c r="B12" s="100" t="s">
        <v>104</v>
      </c>
      <c r="C12" s="77">
        <v>145</v>
      </c>
    </row>
    <row r="13" spans="1:3" ht="15.75" customHeight="1">
      <c r="A13" s="112">
        <v>2010150</v>
      </c>
      <c r="B13" s="100" t="s">
        <v>105</v>
      </c>
      <c r="C13" s="77">
        <v>60</v>
      </c>
    </row>
    <row r="14" spans="1:3" ht="15.75" customHeight="1">
      <c r="A14" s="112">
        <v>2010199</v>
      </c>
      <c r="B14" s="100" t="s">
        <v>106</v>
      </c>
      <c r="C14" s="77">
        <v>56</v>
      </c>
    </row>
    <row r="15" spans="1:3" ht="15.75" customHeight="1">
      <c r="A15" s="112">
        <v>20102</v>
      </c>
      <c r="B15" s="109" t="s">
        <v>107</v>
      </c>
      <c r="C15" s="77">
        <v>2056</v>
      </c>
    </row>
    <row r="16" spans="1:3" ht="15.75" customHeight="1">
      <c r="A16" s="112">
        <v>2010201</v>
      </c>
      <c r="B16" s="100" t="s">
        <v>101</v>
      </c>
      <c r="C16" s="77">
        <v>1195</v>
      </c>
    </row>
    <row r="17" spans="1:3" ht="15.75" customHeight="1">
      <c r="A17" s="112">
        <v>2010204</v>
      </c>
      <c r="B17" s="100" t="s">
        <v>108</v>
      </c>
      <c r="C17" s="77">
        <v>261</v>
      </c>
    </row>
    <row r="18" spans="1:3" ht="15.75" customHeight="1">
      <c r="A18" s="112">
        <v>2010250</v>
      </c>
      <c r="B18" s="100" t="s">
        <v>105</v>
      </c>
      <c r="C18" s="77">
        <v>522</v>
      </c>
    </row>
    <row r="19" spans="1:3" ht="15.75" customHeight="1">
      <c r="A19" s="112">
        <v>2010299</v>
      </c>
      <c r="B19" s="100" t="s">
        <v>109</v>
      </c>
      <c r="C19" s="77">
        <v>78</v>
      </c>
    </row>
    <row r="20" spans="1:3" ht="15.75" customHeight="1">
      <c r="A20" s="112">
        <v>20103</v>
      </c>
      <c r="B20" s="109" t="s">
        <v>110</v>
      </c>
      <c r="C20" s="77">
        <v>37717</v>
      </c>
    </row>
    <row r="21" spans="1:3" ht="15.75" customHeight="1">
      <c r="A21" s="112">
        <v>2010301</v>
      </c>
      <c r="B21" s="100" t="s">
        <v>101</v>
      </c>
      <c r="C21" s="77">
        <v>26664</v>
      </c>
    </row>
    <row r="22" spans="1:3" ht="15.75" customHeight="1">
      <c r="A22" s="112">
        <v>2010302</v>
      </c>
      <c r="B22" s="100" t="s">
        <v>111</v>
      </c>
      <c r="C22" s="77">
        <v>355</v>
      </c>
    </row>
    <row r="23" spans="1:3" ht="15.75" customHeight="1">
      <c r="A23" s="112">
        <v>2010303</v>
      </c>
      <c r="B23" s="100" t="s">
        <v>112</v>
      </c>
      <c r="C23" s="77">
        <v>1263</v>
      </c>
    </row>
    <row r="24" spans="1:3" ht="15.75" customHeight="1">
      <c r="A24" s="112">
        <v>2010305</v>
      </c>
      <c r="B24" s="100" t="s">
        <v>113</v>
      </c>
      <c r="C24" s="77">
        <v>24</v>
      </c>
    </row>
    <row r="25" spans="1:3" ht="15.75" customHeight="1">
      <c r="A25" s="112">
        <v>2010306</v>
      </c>
      <c r="B25" s="100" t="s">
        <v>114</v>
      </c>
      <c r="C25" s="77">
        <v>456</v>
      </c>
    </row>
    <row r="26" spans="1:3" ht="15.75" customHeight="1">
      <c r="A26" s="112">
        <v>2010308</v>
      </c>
      <c r="B26" s="100" t="s">
        <v>115</v>
      </c>
      <c r="C26" s="77">
        <v>562</v>
      </c>
    </row>
    <row r="27" spans="1:3" ht="15.75" customHeight="1">
      <c r="A27" s="112">
        <v>2010350</v>
      </c>
      <c r="B27" s="100" t="s">
        <v>105</v>
      </c>
      <c r="C27" s="77">
        <v>5241</v>
      </c>
    </row>
    <row r="28" spans="1:3" ht="15.75" customHeight="1">
      <c r="A28" s="112">
        <v>2010399</v>
      </c>
      <c r="B28" s="100" t="s">
        <v>116</v>
      </c>
      <c r="C28" s="77">
        <v>3152</v>
      </c>
    </row>
    <row r="29" spans="1:3" ht="15.75" customHeight="1">
      <c r="A29" s="112">
        <v>20104</v>
      </c>
      <c r="B29" s="109" t="s">
        <v>117</v>
      </c>
      <c r="C29" s="77">
        <v>1374</v>
      </c>
    </row>
    <row r="30" spans="1:3" ht="15.75" customHeight="1">
      <c r="A30" s="112">
        <v>2010401</v>
      </c>
      <c r="B30" s="100" t="s">
        <v>101</v>
      </c>
      <c r="C30" s="77">
        <v>686</v>
      </c>
    </row>
    <row r="31" spans="1:3" ht="15.75" customHeight="1">
      <c r="A31" s="112">
        <v>2010404</v>
      </c>
      <c r="B31" s="100" t="s">
        <v>118</v>
      </c>
      <c r="C31" s="77">
        <v>60</v>
      </c>
    </row>
    <row r="32" spans="1:3" ht="15.75" customHeight="1">
      <c r="A32" s="112">
        <v>2010406</v>
      </c>
      <c r="B32" s="100" t="s">
        <v>119</v>
      </c>
      <c r="C32" s="77">
        <v>20</v>
      </c>
    </row>
    <row r="33" spans="1:3" ht="15.75" customHeight="1">
      <c r="A33" s="112">
        <v>2010408</v>
      </c>
      <c r="B33" s="100" t="s">
        <v>120</v>
      </c>
      <c r="C33" s="77">
        <v>16</v>
      </c>
    </row>
    <row r="34" spans="1:3" ht="15.75" customHeight="1">
      <c r="A34" s="112">
        <v>2010450</v>
      </c>
      <c r="B34" s="100" t="s">
        <v>105</v>
      </c>
      <c r="C34" s="77">
        <v>320</v>
      </c>
    </row>
    <row r="35" spans="1:3" ht="15.75" customHeight="1">
      <c r="A35" s="112">
        <v>2010499</v>
      </c>
      <c r="B35" s="100" t="s">
        <v>121</v>
      </c>
      <c r="C35" s="77">
        <v>272</v>
      </c>
    </row>
    <row r="36" spans="1:3" ht="15.75" customHeight="1">
      <c r="A36" s="112">
        <v>20105</v>
      </c>
      <c r="B36" s="109" t="s">
        <v>122</v>
      </c>
      <c r="C36" s="77">
        <v>740</v>
      </c>
    </row>
    <row r="37" spans="1:3" ht="15.75" customHeight="1">
      <c r="A37" s="112">
        <v>2010501</v>
      </c>
      <c r="B37" s="100" t="s">
        <v>101</v>
      </c>
      <c r="C37" s="77">
        <v>257</v>
      </c>
    </row>
    <row r="38" spans="1:3" ht="15.75" customHeight="1">
      <c r="A38" s="112">
        <v>2010507</v>
      </c>
      <c r="B38" s="100" t="s">
        <v>123</v>
      </c>
      <c r="C38" s="77">
        <v>64</v>
      </c>
    </row>
    <row r="39" spans="1:3" ht="15.75" customHeight="1">
      <c r="A39" s="112">
        <v>2010508</v>
      </c>
      <c r="B39" s="100" t="s">
        <v>124</v>
      </c>
      <c r="C39" s="77">
        <v>329</v>
      </c>
    </row>
    <row r="40" spans="1:3" ht="15.75" customHeight="1">
      <c r="A40" s="112">
        <v>2010550</v>
      </c>
      <c r="B40" s="100" t="s">
        <v>105</v>
      </c>
      <c r="C40" s="77">
        <v>90</v>
      </c>
    </row>
    <row r="41" spans="1:3" ht="15.75" customHeight="1">
      <c r="A41" s="112">
        <v>20106</v>
      </c>
      <c r="B41" s="109" t="s">
        <v>125</v>
      </c>
      <c r="C41" s="77">
        <v>2819</v>
      </c>
    </row>
    <row r="42" spans="1:3" ht="15.75" customHeight="1">
      <c r="A42" s="112">
        <v>2010601</v>
      </c>
      <c r="B42" s="100" t="s">
        <v>101</v>
      </c>
      <c r="C42" s="77">
        <v>849</v>
      </c>
    </row>
    <row r="43" spans="1:3" ht="15.75" customHeight="1">
      <c r="A43" s="112">
        <v>2010607</v>
      </c>
      <c r="B43" s="100" t="s">
        <v>126</v>
      </c>
      <c r="C43" s="77">
        <v>78</v>
      </c>
    </row>
    <row r="44" spans="1:3" ht="15.75" customHeight="1">
      <c r="A44" s="112">
        <v>2010608</v>
      </c>
      <c r="B44" s="100" t="s">
        <v>127</v>
      </c>
      <c r="C44" s="77">
        <v>508</v>
      </c>
    </row>
    <row r="45" spans="1:3" ht="15.75" customHeight="1">
      <c r="A45" s="112">
        <v>2010650</v>
      </c>
      <c r="B45" s="100" t="s">
        <v>105</v>
      </c>
      <c r="C45" s="77">
        <v>1061</v>
      </c>
    </row>
    <row r="46" spans="1:3" ht="15.75" customHeight="1">
      <c r="A46" s="112">
        <v>2010699</v>
      </c>
      <c r="B46" s="100" t="s">
        <v>128</v>
      </c>
      <c r="C46" s="77">
        <v>323</v>
      </c>
    </row>
    <row r="47" spans="1:3" ht="15.75" customHeight="1">
      <c r="A47" s="112">
        <v>20107</v>
      </c>
      <c r="B47" s="109" t="s">
        <v>129</v>
      </c>
      <c r="C47" s="77">
        <v>950</v>
      </c>
    </row>
    <row r="48" spans="1:3" ht="15.75" customHeight="1">
      <c r="A48" s="112">
        <v>2010701</v>
      </c>
      <c r="B48" s="100" t="s">
        <v>101</v>
      </c>
      <c r="C48" s="77">
        <v>800</v>
      </c>
    </row>
    <row r="49" spans="1:3" ht="15.75" customHeight="1">
      <c r="A49" s="112">
        <v>2010710</v>
      </c>
      <c r="B49" s="100" t="s">
        <v>130</v>
      </c>
      <c r="C49" s="77">
        <v>150</v>
      </c>
    </row>
    <row r="50" spans="1:3" ht="15.75" customHeight="1">
      <c r="A50" s="112">
        <v>20108</v>
      </c>
      <c r="B50" s="109" t="s">
        <v>131</v>
      </c>
      <c r="C50" s="77">
        <v>36</v>
      </c>
    </row>
    <row r="51" spans="1:3" ht="15.75" customHeight="1">
      <c r="A51" s="112">
        <v>2010804</v>
      </c>
      <c r="B51" s="100" t="s">
        <v>132</v>
      </c>
      <c r="C51" s="77">
        <v>31</v>
      </c>
    </row>
    <row r="52" spans="1:3" ht="15.75" customHeight="1">
      <c r="A52" s="112">
        <v>2010899</v>
      </c>
      <c r="B52" s="100" t="s">
        <v>133</v>
      </c>
      <c r="C52" s="77">
        <v>5</v>
      </c>
    </row>
    <row r="53" spans="1:3" ht="15.75" customHeight="1">
      <c r="A53" s="112">
        <v>20111</v>
      </c>
      <c r="B53" s="109" t="s">
        <v>134</v>
      </c>
      <c r="C53" s="77">
        <v>3119</v>
      </c>
    </row>
    <row r="54" spans="1:3" ht="15.75" customHeight="1">
      <c r="A54" s="112">
        <v>2011101</v>
      </c>
      <c r="B54" s="100" t="s">
        <v>101</v>
      </c>
      <c r="C54" s="77">
        <v>2609</v>
      </c>
    </row>
    <row r="55" spans="1:3" ht="15.75" customHeight="1">
      <c r="A55" s="112">
        <v>2011150</v>
      </c>
      <c r="B55" s="100" t="s">
        <v>105</v>
      </c>
      <c r="C55" s="77">
        <v>77</v>
      </c>
    </row>
    <row r="56" spans="1:3" ht="15.75" customHeight="1">
      <c r="A56" s="112">
        <v>2011199</v>
      </c>
      <c r="B56" s="100" t="s">
        <v>135</v>
      </c>
      <c r="C56" s="77">
        <v>433</v>
      </c>
    </row>
    <row r="57" spans="1:3" ht="15.75" customHeight="1">
      <c r="A57" s="112">
        <v>20113</v>
      </c>
      <c r="B57" s="109" t="s">
        <v>136</v>
      </c>
      <c r="C57" s="77">
        <v>1262</v>
      </c>
    </row>
    <row r="58" spans="1:3" ht="15.75" customHeight="1">
      <c r="A58" s="112">
        <v>2011301</v>
      </c>
      <c r="B58" s="100" t="s">
        <v>101</v>
      </c>
      <c r="C58" s="77">
        <v>248</v>
      </c>
    </row>
    <row r="59" spans="1:3" ht="15.75" customHeight="1">
      <c r="A59" s="112">
        <v>2011308</v>
      </c>
      <c r="B59" s="100" t="s">
        <v>137</v>
      </c>
      <c r="C59" s="77">
        <v>528</v>
      </c>
    </row>
    <row r="60" spans="1:3" ht="15.75" customHeight="1">
      <c r="A60" s="112">
        <v>2011350</v>
      </c>
      <c r="B60" s="100" t="s">
        <v>105</v>
      </c>
      <c r="C60" s="77">
        <v>397</v>
      </c>
    </row>
    <row r="61" spans="1:3" ht="15.75" customHeight="1">
      <c r="A61" s="112">
        <v>2011399</v>
      </c>
      <c r="B61" s="100" t="s">
        <v>138</v>
      </c>
      <c r="C61" s="77">
        <v>89</v>
      </c>
    </row>
    <row r="62" spans="1:3" ht="15.75" customHeight="1">
      <c r="A62" s="112">
        <v>20126</v>
      </c>
      <c r="B62" s="109" t="s">
        <v>139</v>
      </c>
      <c r="C62" s="77">
        <v>307</v>
      </c>
    </row>
    <row r="63" spans="1:3" ht="15.75" customHeight="1">
      <c r="A63" s="112">
        <v>2012601</v>
      </c>
      <c r="B63" s="100" t="s">
        <v>101</v>
      </c>
      <c r="C63" s="77">
        <v>239</v>
      </c>
    </row>
    <row r="64" spans="1:3" ht="15.75" customHeight="1">
      <c r="A64" s="112">
        <v>2012604</v>
      </c>
      <c r="B64" s="100" t="s">
        <v>140</v>
      </c>
      <c r="C64" s="77">
        <v>68</v>
      </c>
    </row>
    <row r="65" spans="1:3" ht="15.75" customHeight="1">
      <c r="A65" s="112">
        <v>20128</v>
      </c>
      <c r="B65" s="109" t="s">
        <v>141</v>
      </c>
      <c r="C65" s="77">
        <v>200</v>
      </c>
    </row>
    <row r="66" spans="1:3" ht="15.75" customHeight="1">
      <c r="A66" s="112">
        <v>2012801</v>
      </c>
      <c r="B66" s="100" t="s">
        <v>101</v>
      </c>
      <c r="C66" s="77">
        <v>127</v>
      </c>
    </row>
    <row r="67" spans="1:3" ht="15.75" customHeight="1">
      <c r="A67" s="112">
        <v>2012850</v>
      </c>
      <c r="B67" s="100" t="s">
        <v>105</v>
      </c>
      <c r="C67" s="77">
        <v>73</v>
      </c>
    </row>
    <row r="68" spans="1:3" ht="15.75" customHeight="1">
      <c r="A68" s="112">
        <v>20129</v>
      </c>
      <c r="B68" s="109" t="s">
        <v>142</v>
      </c>
      <c r="C68" s="77">
        <v>1051</v>
      </c>
    </row>
    <row r="69" spans="1:3" ht="15.75" customHeight="1">
      <c r="A69" s="112">
        <v>2012901</v>
      </c>
      <c r="B69" s="100" t="s">
        <v>101</v>
      </c>
      <c r="C69" s="77">
        <v>275</v>
      </c>
    </row>
    <row r="70" spans="1:3" ht="15.75" customHeight="1">
      <c r="A70" s="112">
        <v>2012902</v>
      </c>
      <c r="B70" s="100" t="s">
        <v>111</v>
      </c>
      <c r="C70" s="77">
        <v>50</v>
      </c>
    </row>
    <row r="71" spans="1:3" ht="15.75" customHeight="1">
      <c r="A71" s="112">
        <v>2012950</v>
      </c>
      <c r="B71" s="100" t="s">
        <v>105</v>
      </c>
      <c r="C71" s="77">
        <v>302</v>
      </c>
    </row>
    <row r="72" spans="1:3" ht="15.75" customHeight="1">
      <c r="A72" s="112">
        <v>2012999</v>
      </c>
      <c r="B72" s="100" t="s">
        <v>143</v>
      </c>
      <c r="C72" s="77">
        <v>424</v>
      </c>
    </row>
    <row r="73" spans="1:3" ht="15.75" customHeight="1">
      <c r="A73" s="112">
        <v>20131</v>
      </c>
      <c r="B73" s="109" t="s">
        <v>144</v>
      </c>
      <c r="C73" s="77">
        <v>1726</v>
      </c>
    </row>
    <row r="74" spans="1:3" ht="15.75" customHeight="1">
      <c r="A74" s="112">
        <v>2013101</v>
      </c>
      <c r="B74" s="100" t="s">
        <v>101</v>
      </c>
      <c r="C74" s="77">
        <v>676</v>
      </c>
    </row>
    <row r="75" spans="1:3" ht="15.75" customHeight="1">
      <c r="A75" s="112">
        <v>2013105</v>
      </c>
      <c r="B75" s="100" t="s">
        <v>145</v>
      </c>
      <c r="C75" s="77">
        <v>677</v>
      </c>
    </row>
    <row r="76" spans="1:3" ht="15.75" customHeight="1">
      <c r="A76" s="112">
        <v>2013150</v>
      </c>
      <c r="B76" s="100" t="s">
        <v>105</v>
      </c>
      <c r="C76" s="77">
        <v>183</v>
      </c>
    </row>
    <row r="77" spans="1:3" ht="15.75" customHeight="1">
      <c r="A77" s="112">
        <v>2013199</v>
      </c>
      <c r="B77" s="100" t="s">
        <v>146</v>
      </c>
      <c r="C77" s="77">
        <v>190</v>
      </c>
    </row>
    <row r="78" spans="1:3" ht="15.75" customHeight="1">
      <c r="A78" s="112">
        <v>20132</v>
      </c>
      <c r="B78" s="109" t="s">
        <v>147</v>
      </c>
      <c r="C78" s="77">
        <v>2367</v>
      </c>
    </row>
    <row r="79" spans="1:3" ht="15.75" customHeight="1">
      <c r="A79" s="112">
        <v>2013201</v>
      </c>
      <c r="B79" s="100" t="s">
        <v>101</v>
      </c>
      <c r="C79" s="77">
        <v>810</v>
      </c>
    </row>
    <row r="80" spans="1:3" ht="15.75" customHeight="1">
      <c r="A80" s="112">
        <v>2013202</v>
      </c>
      <c r="B80" s="100" t="s">
        <v>111</v>
      </c>
      <c r="C80" s="77">
        <v>513</v>
      </c>
    </row>
    <row r="81" spans="1:3" ht="15.75" customHeight="1">
      <c r="A81" s="112">
        <v>2013204</v>
      </c>
      <c r="B81" s="100" t="s">
        <v>148</v>
      </c>
      <c r="C81" s="77">
        <v>126</v>
      </c>
    </row>
    <row r="82" spans="1:3" ht="15.75" customHeight="1">
      <c r="A82" s="112">
        <v>2013250</v>
      </c>
      <c r="B82" s="100" t="s">
        <v>105</v>
      </c>
      <c r="C82" s="77">
        <v>99</v>
      </c>
    </row>
    <row r="83" spans="1:3" ht="15.75" customHeight="1">
      <c r="A83" s="112">
        <v>2013299</v>
      </c>
      <c r="B83" s="100" t="s">
        <v>149</v>
      </c>
      <c r="C83" s="77">
        <v>819</v>
      </c>
    </row>
    <row r="84" spans="1:3" ht="15.75" customHeight="1">
      <c r="A84" s="112">
        <v>20133</v>
      </c>
      <c r="B84" s="109" t="s">
        <v>150</v>
      </c>
      <c r="C84" s="77">
        <v>1045</v>
      </c>
    </row>
    <row r="85" spans="1:3" ht="15.75" customHeight="1">
      <c r="A85" s="112">
        <v>2013301</v>
      </c>
      <c r="B85" s="100" t="s">
        <v>101</v>
      </c>
      <c r="C85" s="77">
        <v>245</v>
      </c>
    </row>
    <row r="86" spans="1:3" ht="15.75" customHeight="1">
      <c r="A86" s="112">
        <v>2013350</v>
      </c>
      <c r="B86" s="100" t="s">
        <v>105</v>
      </c>
      <c r="C86" s="77">
        <v>208</v>
      </c>
    </row>
    <row r="87" spans="1:3" ht="15.75" customHeight="1">
      <c r="A87" s="112">
        <v>2013399</v>
      </c>
      <c r="B87" s="100" t="s">
        <v>151</v>
      </c>
      <c r="C87" s="77">
        <v>592</v>
      </c>
    </row>
    <row r="88" spans="1:3" ht="15.75" customHeight="1">
      <c r="A88" s="112">
        <v>20134</v>
      </c>
      <c r="B88" s="109" t="s">
        <v>152</v>
      </c>
      <c r="C88" s="77">
        <v>432</v>
      </c>
    </row>
    <row r="89" spans="1:3" ht="15.75" customHeight="1">
      <c r="A89" s="112">
        <v>2013401</v>
      </c>
      <c r="B89" s="100" t="s">
        <v>101</v>
      </c>
      <c r="C89" s="77">
        <v>264</v>
      </c>
    </row>
    <row r="90" spans="1:3" ht="15.75" customHeight="1">
      <c r="A90" s="112">
        <v>2013404</v>
      </c>
      <c r="B90" s="100" t="s">
        <v>153</v>
      </c>
      <c r="C90" s="77">
        <v>73</v>
      </c>
    </row>
    <row r="91" spans="1:3" ht="15.75" customHeight="1">
      <c r="A91" s="112">
        <v>2013405</v>
      </c>
      <c r="B91" s="100" t="s">
        <v>154</v>
      </c>
      <c r="C91" s="77">
        <v>38</v>
      </c>
    </row>
    <row r="92" spans="1:3" ht="15.75" customHeight="1">
      <c r="A92" s="112">
        <v>2013450</v>
      </c>
      <c r="B92" s="100" t="s">
        <v>105</v>
      </c>
      <c r="C92" s="77">
        <v>12</v>
      </c>
    </row>
    <row r="93" spans="1:3" ht="15.75" customHeight="1">
      <c r="A93" s="112">
        <v>2013499</v>
      </c>
      <c r="B93" s="100" t="s">
        <v>155</v>
      </c>
      <c r="C93" s="77">
        <v>45</v>
      </c>
    </row>
    <row r="94" spans="1:3" ht="15.75" customHeight="1">
      <c r="A94" s="112">
        <v>20135</v>
      </c>
      <c r="B94" s="109" t="s">
        <v>156</v>
      </c>
      <c r="C94" s="77">
        <v>163</v>
      </c>
    </row>
    <row r="95" spans="1:3" ht="15.75" customHeight="1">
      <c r="A95" s="112">
        <v>2013550</v>
      </c>
      <c r="B95" s="100" t="s">
        <v>105</v>
      </c>
      <c r="C95" s="77">
        <v>163</v>
      </c>
    </row>
    <row r="96" spans="1:3" ht="15.75" customHeight="1">
      <c r="A96" s="112">
        <v>20136</v>
      </c>
      <c r="B96" s="109" t="s">
        <v>157</v>
      </c>
      <c r="C96" s="77">
        <v>852</v>
      </c>
    </row>
    <row r="97" spans="1:3" ht="15.75" customHeight="1">
      <c r="A97" s="112">
        <v>2013601</v>
      </c>
      <c r="B97" s="100" t="s">
        <v>101</v>
      </c>
      <c r="C97" s="77">
        <v>509</v>
      </c>
    </row>
    <row r="98" spans="1:3" ht="15.75" customHeight="1">
      <c r="A98" s="112">
        <v>2013650</v>
      </c>
      <c r="B98" s="100" t="s">
        <v>105</v>
      </c>
      <c r="C98" s="77">
        <v>71</v>
      </c>
    </row>
    <row r="99" spans="1:3" ht="15.75" customHeight="1">
      <c r="A99" s="112">
        <v>2013699</v>
      </c>
      <c r="B99" s="100" t="s">
        <v>158</v>
      </c>
      <c r="C99" s="77">
        <v>272</v>
      </c>
    </row>
    <row r="100" spans="1:3" ht="15.75" customHeight="1">
      <c r="A100" s="112">
        <v>20138</v>
      </c>
      <c r="B100" s="109" t="s">
        <v>159</v>
      </c>
      <c r="C100" s="77">
        <v>3800</v>
      </c>
    </row>
    <row r="101" spans="1:3" ht="15.75" customHeight="1">
      <c r="A101" s="112">
        <v>2013801</v>
      </c>
      <c r="B101" s="100" t="s">
        <v>101</v>
      </c>
      <c r="C101" s="77">
        <v>3192</v>
      </c>
    </row>
    <row r="102" spans="1:3" ht="15.75" customHeight="1">
      <c r="A102" s="112">
        <v>2013802</v>
      </c>
      <c r="B102" s="100" t="s">
        <v>111</v>
      </c>
      <c r="C102" s="77">
        <v>14</v>
      </c>
    </row>
    <row r="103" spans="1:3" ht="15.75" customHeight="1">
      <c r="A103" s="112">
        <v>2013804</v>
      </c>
      <c r="B103" s="100" t="s">
        <v>160</v>
      </c>
      <c r="C103" s="77">
        <v>28</v>
      </c>
    </row>
    <row r="104" spans="1:3" ht="15.75" customHeight="1">
      <c r="A104" s="112">
        <v>2013805</v>
      </c>
      <c r="B104" s="100" t="s">
        <v>161</v>
      </c>
      <c r="C104" s="77">
        <v>35</v>
      </c>
    </row>
    <row r="105" spans="1:3" ht="15.75" customHeight="1">
      <c r="A105" s="112">
        <v>2013812</v>
      </c>
      <c r="B105" s="100" t="s">
        <v>162</v>
      </c>
      <c r="C105" s="77">
        <v>28</v>
      </c>
    </row>
    <row r="106" spans="1:3" ht="15.75" customHeight="1">
      <c r="A106" s="112">
        <v>2013814</v>
      </c>
      <c r="B106" s="100" t="s">
        <v>163</v>
      </c>
      <c r="C106" s="77">
        <v>4</v>
      </c>
    </row>
    <row r="107" spans="1:3" ht="15.75" customHeight="1">
      <c r="A107" s="112">
        <v>2013816</v>
      </c>
      <c r="B107" s="100" t="s">
        <v>164</v>
      </c>
      <c r="C107" s="77">
        <v>48</v>
      </c>
    </row>
    <row r="108" spans="1:3" ht="15.75" customHeight="1">
      <c r="A108" s="112">
        <v>2013850</v>
      </c>
      <c r="B108" s="100" t="s">
        <v>105</v>
      </c>
      <c r="C108" s="77">
        <v>117</v>
      </c>
    </row>
    <row r="109" spans="1:3" ht="15.75" customHeight="1">
      <c r="A109" s="112">
        <v>2013899</v>
      </c>
      <c r="B109" s="100" t="s">
        <v>165</v>
      </c>
      <c r="C109" s="77">
        <v>334</v>
      </c>
    </row>
    <row r="110" spans="1:3" ht="15.75" customHeight="1">
      <c r="A110" s="112">
        <v>20199</v>
      </c>
      <c r="B110" s="109" t="s">
        <v>166</v>
      </c>
      <c r="C110" s="77">
        <v>196</v>
      </c>
    </row>
    <row r="111" spans="1:3" ht="15.75" customHeight="1">
      <c r="A111" s="112">
        <v>2019999</v>
      </c>
      <c r="B111" s="100" t="s">
        <v>167</v>
      </c>
      <c r="C111" s="77">
        <v>196</v>
      </c>
    </row>
    <row r="112" spans="1:3" s="103" customFormat="1" ht="15.75" customHeight="1">
      <c r="A112" s="112">
        <v>203</v>
      </c>
      <c r="B112" s="109" t="s">
        <v>168</v>
      </c>
      <c r="C112" s="77">
        <v>939</v>
      </c>
    </row>
    <row r="113" spans="1:3" ht="15.75" customHeight="1">
      <c r="A113" s="112">
        <v>20306</v>
      </c>
      <c r="B113" s="109" t="s">
        <v>169</v>
      </c>
      <c r="C113" s="77">
        <v>939</v>
      </c>
    </row>
    <row r="114" spans="1:3" ht="15.75" customHeight="1">
      <c r="A114" s="112">
        <v>2030601</v>
      </c>
      <c r="B114" s="100" t="s">
        <v>170</v>
      </c>
      <c r="C114" s="77">
        <v>169</v>
      </c>
    </row>
    <row r="115" spans="1:3" ht="15.75" customHeight="1">
      <c r="A115" s="112">
        <v>2030607</v>
      </c>
      <c r="B115" s="100" t="s">
        <v>171</v>
      </c>
      <c r="C115" s="77">
        <v>165</v>
      </c>
    </row>
    <row r="116" spans="1:3" ht="15.75" customHeight="1">
      <c r="A116" s="112">
        <v>2030699</v>
      </c>
      <c r="B116" s="100" t="s">
        <v>172</v>
      </c>
      <c r="C116" s="77">
        <v>605</v>
      </c>
    </row>
    <row r="117" spans="1:3" s="103" customFormat="1" ht="15.75" customHeight="1">
      <c r="A117" s="112">
        <v>204</v>
      </c>
      <c r="B117" s="109" t="s">
        <v>173</v>
      </c>
      <c r="C117" s="77">
        <v>26638</v>
      </c>
    </row>
    <row r="118" spans="1:3" ht="15.75" customHeight="1">
      <c r="A118" s="112">
        <v>20401</v>
      </c>
      <c r="B118" s="109" t="s">
        <v>174</v>
      </c>
      <c r="C118" s="77">
        <v>14</v>
      </c>
    </row>
    <row r="119" spans="1:3" ht="15.75" customHeight="1">
      <c r="A119" s="112">
        <v>2040199</v>
      </c>
      <c r="B119" s="100" t="s">
        <v>175</v>
      </c>
      <c r="C119" s="77">
        <v>14</v>
      </c>
    </row>
    <row r="120" spans="1:3" ht="15.75" customHeight="1">
      <c r="A120" s="112">
        <v>20402</v>
      </c>
      <c r="B120" s="109" t="s">
        <v>176</v>
      </c>
      <c r="C120" s="77">
        <v>24360</v>
      </c>
    </row>
    <row r="121" spans="1:3" ht="15.75" customHeight="1">
      <c r="A121" s="112">
        <v>2040201</v>
      </c>
      <c r="B121" s="100" t="s">
        <v>101</v>
      </c>
      <c r="C121" s="77">
        <v>14592</v>
      </c>
    </row>
    <row r="122" spans="1:3" ht="15.75" customHeight="1">
      <c r="A122" s="112">
        <v>2040219</v>
      </c>
      <c r="B122" s="100" t="s">
        <v>126</v>
      </c>
      <c r="C122" s="77">
        <v>537</v>
      </c>
    </row>
    <row r="123" spans="1:3" ht="15.75" customHeight="1">
      <c r="A123" s="112">
        <v>2040220</v>
      </c>
      <c r="B123" s="100" t="s">
        <v>177</v>
      </c>
      <c r="C123" s="77">
        <v>4435</v>
      </c>
    </row>
    <row r="124" spans="1:3" ht="15.75" customHeight="1">
      <c r="A124" s="112">
        <v>2040221</v>
      </c>
      <c r="B124" s="100" t="s">
        <v>178</v>
      </c>
      <c r="C124" s="77">
        <v>106</v>
      </c>
    </row>
    <row r="125" spans="1:3" ht="15.75" customHeight="1">
      <c r="A125" s="112">
        <v>2040250</v>
      </c>
      <c r="B125" s="100" t="s">
        <v>105</v>
      </c>
      <c r="C125" s="77">
        <v>1050</v>
      </c>
    </row>
    <row r="126" spans="1:3" ht="15.75" customHeight="1">
      <c r="A126" s="112">
        <v>2040299</v>
      </c>
      <c r="B126" s="100" t="s">
        <v>179</v>
      </c>
      <c r="C126" s="77">
        <v>3640</v>
      </c>
    </row>
    <row r="127" spans="1:3" ht="15.75" customHeight="1">
      <c r="A127" s="112">
        <v>20404</v>
      </c>
      <c r="B127" s="109" t="s">
        <v>180</v>
      </c>
      <c r="C127" s="77">
        <v>4</v>
      </c>
    </row>
    <row r="128" spans="1:3" ht="15.75" customHeight="1">
      <c r="A128" s="112">
        <v>2040401</v>
      </c>
      <c r="B128" s="100" t="s">
        <v>101</v>
      </c>
      <c r="C128" s="77">
        <v>4</v>
      </c>
    </row>
    <row r="129" spans="1:3" ht="15.75" customHeight="1">
      <c r="A129" s="112">
        <v>20405</v>
      </c>
      <c r="B129" s="109" t="s">
        <v>181</v>
      </c>
      <c r="C129" s="77">
        <v>4</v>
      </c>
    </row>
    <row r="130" spans="1:3" ht="15.75" customHeight="1">
      <c r="A130" s="112">
        <v>2040501</v>
      </c>
      <c r="B130" s="100" t="s">
        <v>101</v>
      </c>
      <c r="C130" s="77">
        <v>4</v>
      </c>
    </row>
    <row r="131" spans="1:3" ht="15.75" customHeight="1">
      <c r="A131" s="112">
        <v>20406</v>
      </c>
      <c r="B131" s="109" t="s">
        <v>182</v>
      </c>
      <c r="C131" s="77">
        <v>2168</v>
      </c>
    </row>
    <row r="132" spans="1:3" ht="15.75" customHeight="1">
      <c r="A132" s="112">
        <v>2040601</v>
      </c>
      <c r="B132" s="100" t="s">
        <v>101</v>
      </c>
      <c r="C132" s="77">
        <v>1019</v>
      </c>
    </row>
    <row r="133" spans="1:3" ht="15.75" customHeight="1">
      <c r="A133" s="112">
        <v>2040604</v>
      </c>
      <c r="B133" s="100" t="s">
        <v>183</v>
      </c>
      <c r="C133" s="77">
        <v>593</v>
      </c>
    </row>
    <row r="134" spans="1:3" ht="15.75" customHeight="1">
      <c r="A134" s="112">
        <v>2040605</v>
      </c>
      <c r="B134" s="100" t="s">
        <v>184</v>
      </c>
      <c r="C134" s="77">
        <v>10</v>
      </c>
    </row>
    <row r="135" spans="1:3" ht="15.75" customHeight="1">
      <c r="A135" s="112">
        <v>2040607</v>
      </c>
      <c r="B135" s="100" t="s">
        <v>185</v>
      </c>
      <c r="C135" s="77">
        <v>179</v>
      </c>
    </row>
    <row r="136" spans="1:3" ht="15.75" customHeight="1">
      <c r="A136" s="112">
        <v>2040610</v>
      </c>
      <c r="B136" s="100" t="s">
        <v>186</v>
      </c>
      <c r="C136" s="77">
        <v>208</v>
      </c>
    </row>
    <row r="137" spans="1:3" ht="15.75" customHeight="1">
      <c r="A137" s="112">
        <v>2040612</v>
      </c>
      <c r="B137" s="100" t="s">
        <v>187</v>
      </c>
      <c r="C137" s="77">
        <v>30</v>
      </c>
    </row>
    <row r="138" spans="1:3" ht="15.75" customHeight="1">
      <c r="A138" s="112">
        <v>2040650</v>
      </c>
      <c r="B138" s="100" t="s">
        <v>105</v>
      </c>
      <c r="C138" s="77">
        <v>61</v>
      </c>
    </row>
    <row r="139" spans="1:3" ht="15.75" customHeight="1">
      <c r="A139" s="112">
        <v>2040699</v>
      </c>
      <c r="B139" s="100" t="s">
        <v>188</v>
      </c>
      <c r="C139" s="77">
        <v>68</v>
      </c>
    </row>
    <row r="140" spans="1:3" ht="15.75" customHeight="1">
      <c r="A140" s="112">
        <v>20499</v>
      </c>
      <c r="B140" s="109" t="s">
        <v>189</v>
      </c>
      <c r="C140" s="77">
        <v>88</v>
      </c>
    </row>
    <row r="141" spans="1:3" s="103" customFormat="1" ht="15.75" customHeight="1">
      <c r="A141" s="112">
        <v>2049902</v>
      </c>
      <c r="B141" s="100" t="s">
        <v>190</v>
      </c>
      <c r="C141" s="77">
        <v>5</v>
      </c>
    </row>
    <row r="142" spans="1:3" ht="15.75" customHeight="1">
      <c r="A142" s="112">
        <v>2049999</v>
      </c>
      <c r="B142" s="100" t="s">
        <v>191</v>
      </c>
      <c r="C142" s="77">
        <v>83</v>
      </c>
    </row>
    <row r="143" spans="1:3" ht="15.75" customHeight="1">
      <c r="A143" s="112">
        <v>205</v>
      </c>
      <c r="B143" s="109" t="s">
        <v>192</v>
      </c>
      <c r="C143" s="77">
        <v>199596</v>
      </c>
    </row>
    <row r="144" spans="1:3" ht="15.75" customHeight="1">
      <c r="A144" s="112">
        <v>20501</v>
      </c>
      <c r="B144" s="109" t="s">
        <v>193</v>
      </c>
      <c r="C144" s="77">
        <v>985</v>
      </c>
    </row>
    <row r="145" spans="1:3" ht="15.75" customHeight="1">
      <c r="A145" s="112">
        <v>2050101</v>
      </c>
      <c r="B145" s="100" t="s">
        <v>101</v>
      </c>
      <c r="C145" s="77">
        <v>326</v>
      </c>
    </row>
    <row r="146" spans="1:3" ht="15.75" customHeight="1">
      <c r="A146" s="112">
        <v>2050199</v>
      </c>
      <c r="B146" s="100" t="s">
        <v>194</v>
      </c>
      <c r="C146" s="77">
        <v>659</v>
      </c>
    </row>
    <row r="147" spans="1:3" ht="15.75" customHeight="1">
      <c r="A147" s="112">
        <v>20502</v>
      </c>
      <c r="B147" s="109" t="s">
        <v>195</v>
      </c>
      <c r="C147" s="77">
        <v>186379</v>
      </c>
    </row>
    <row r="148" spans="1:3" ht="15.75" customHeight="1">
      <c r="A148" s="112">
        <v>2050201</v>
      </c>
      <c r="B148" s="100" t="s">
        <v>196</v>
      </c>
      <c r="C148" s="77">
        <v>8422</v>
      </c>
    </row>
    <row r="149" spans="1:3" ht="15.75" customHeight="1">
      <c r="A149" s="112">
        <v>2050202</v>
      </c>
      <c r="B149" s="100" t="s">
        <v>197</v>
      </c>
      <c r="C149" s="77">
        <v>88947</v>
      </c>
    </row>
    <row r="150" spans="1:3" ht="15.75" customHeight="1">
      <c r="A150" s="112">
        <v>2050203</v>
      </c>
      <c r="B150" s="100" t="s">
        <v>198</v>
      </c>
      <c r="C150" s="77">
        <v>47615</v>
      </c>
    </row>
    <row r="151" spans="1:3" ht="15.75" customHeight="1">
      <c r="A151" s="112">
        <v>2050204</v>
      </c>
      <c r="B151" s="100" t="s">
        <v>199</v>
      </c>
      <c r="C151" s="77">
        <v>40178</v>
      </c>
    </row>
    <row r="152" spans="1:3" ht="15.75" customHeight="1">
      <c r="A152" s="112">
        <v>2050205</v>
      </c>
      <c r="B152" s="100" t="s">
        <v>200</v>
      </c>
      <c r="C152" s="77">
        <v>43</v>
      </c>
    </row>
    <row r="153" spans="1:3" ht="15.75" customHeight="1">
      <c r="A153" s="112">
        <v>2050299</v>
      </c>
      <c r="B153" s="100" t="s">
        <v>201</v>
      </c>
      <c r="C153" s="77">
        <v>1174</v>
      </c>
    </row>
    <row r="154" spans="1:3" ht="15.75" customHeight="1">
      <c r="A154" s="112">
        <v>20503</v>
      </c>
      <c r="B154" s="109" t="s">
        <v>202</v>
      </c>
      <c r="C154" s="77">
        <v>10265</v>
      </c>
    </row>
    <row r="155" spans="1:3" ht="15.75" customHeight="1">
      <c r="A155" s="112">
        <v>2050302</v>
      </c>
      <c r="B155" s="100" t="s">
        <v>203</v>
      </c>
      <c r="C155" s="77">
        <v>10231</v>
      </c>
    </row>
    <row r="156" spans="1:3" ht="15.75" customHeight="1">
      <c r="A156" s="112">
        <v>2050399</v>
      </c>
      <c r="B156" s="100" t="s">
        <v>204</v>
      </c>
      <c r="C156" s="77">
        <v>34</v>
      </c>
    </row>
    <row r="157" spans="1:3" ht="15.75" customHeight="1">
      <c r="A157" s="112">
        <v>20507</v>
      </c>
      <c r="B157" s="109" t="s">
        <v>205</v>
      </c>
      <c r="C157" s="77">
        <v>1255</v>
      </c>
    </row>
    <row r="158" spans="1:3" ht="15.75" customHeight="1">
      <c r="A158" s="112">
        <v>2050701</v>
      </c>
      <c r="B158" s="100" t="s">
        <v>206</v>
      </c>
      <c r="C158" s="77">
        <v>1255</v>
      </c>
    </row>
    <row r="159" spans="1:3" ht="15.75" customHeight="1">
      <c r="A159" s="112">
        <v>20508</v>
      </c>
      <c r="B159" s="109" t="s">
        <v>207</v>
      </c>
      <c r="C159" s="77">
        <v>379</v>
      </c>
    </row>
    <row r="160" spans="1:3" ht="15.75" customHeight="1">
      <c r="A160" s="112">
        <v>2050802</v>
      </c>
      <c r="B160" s="100" t="s">
        <v>208</v>
      </c>
      <c r="C160" s="77">
        <v>379</v>
      </c>
    </row>
    <row r="161" spans="1:3" ht="15.75" customHeight="1">
      <c r="A161" s="112">
        <v>20599</v>
      </c>
      <c r="B161" s="109" t="s">
        <v>209</v>
      </c>
      <c r="C161" s="77">
        <v>333</v>
      </c>
    </row>
    <row r="162" spans="1:3" s="103" customFormat="1" ht="15.75" customHeight="1">
      <c r="A162" s="112">
        <v>2059999</v>
      </c>
      <c r="B162" s="100" t="s">
        <v>210</v>
      </c>
      <c r="C162" s="77">
        <v>333</v>
      </c>
    </row>
    <row r="163" spans="1:3" ht="15.75" customHeight="1">
      <c r="A163" s="112">
        <v>206</v>
      </c>
      <c r="B163" s="109" t="s">
        <v>211</v>
      </c>
      <c r="C163" s="77">
        <v>3669</v>
      </c>
    </row>
    <row r="164" spans="1:3" ht="15.75" customHeight="1">
      <c r="A164" s="112">
        <v>20601</v>
      </c>
      <c r="B164" s="109" t="s">
        <v>212</v>
      </c>
      <c r="C164" s="77">
        <v>150</v>
      </c>
    </row>
    <row r="165" spans="1:3" ht="15.75" customHeight="1">
      <c r="A165" s="112">
        <v>2060101</v>
      </c>
      <c r="B165" s="100" t="s">
        <v>101</v>
      </c>
      <c r="C165" s="77">
        <v>114</v>
      </c>
    </row>
    <row r="166" spans="1:3" ht="15.75" customHeight="1">
      <c r="A166" s="112">
        <v>2060199</v>
      </c>
      <c r="B166" s="100" t="s">
        <v>213</v>
      </c>
      <c r="C166" s="77">
        <v>36</v>
      </c>
    </row>
    <row r="167" spans="1:3" ht="15.75" customHeight="1">
      <c r="A167" s="112">
        <v>20604</v>
      </c>
      <c r="B167" s="109" t="s">
        <v>214</v>
      </c>
      <c r="C167" s="77">
        <v>67</v>
      </c>
    </row>
    <row r="168" spans="1:3" ht="15.75" customHeight="1">
      <c r="A168" s="112">
        <v>2060499</v>
      </c>
      <c r="B168" s="100" t="s">
        <v>215</v>
      </c>
      <c r="C168" s="77">
        <v>67</v>
      </c>
    </row>
    <row r="169" spans="1:3" ht="15.75" customHeight="1">
      <c r="A169" s="112">
        <v>20607</v>
      </c>
      <c r="B169" s="109" t="s">
        <v>216</v>
      </c>
      <c r="C169" s="77">
        <v>136</v>
      </c>
    </row>
    <row r="170" spans="1:3" ht="15.75" customHeight="1">
      <c r="A170" s="112">
        <v>2060702</v>
      </c>
      <c r="B170" s="100" t="s">
        <v>217</v>
      </c>
      <c r="C170" s="77">
        <v>90</v>
      </c>
    </row>
    <row r="171" spans="1:3" ht="15.75" customHeight="1">
      <c r="A171" s="112">
        <v>2060703</v>
      </c>
      <c r="B171" s="100" t="s">
        <v>218</v>
      </c>
      <c r="C171" s="77">
        <v>11</v>
      </c>
    </row>
    <row r="172" spans="1:3" ht="15.75" customHeight="1">
      <c r="A172" s="112">
        <v>2060704</v>
      </c>
      <c r="B172" s="100" t="s">
        <v>219</v>
      </c>
      <c r="C172" s="77">
        <v>15</v>
      </c>
    </row>
    <row r="173" spans="1:3" ht="15.75" customHeight="1">
      <c r="A173" s="112">
        <v>2060799</v>
      </c>
      <c r="B173" s="100" t="s">
        <v>220</v>
      </c>
      <c r="C173" s="77">
        <v>20</v>
      </c>
    </row>
    <row r="174" spans="1:3" ht="15.75" customHeight="1">
      <c r="A174" s="112">
        <v>20699</v>
      </c>
      <c r="B174" s="113" t="s">
        <v>221</v>
      </c>
      <c r="C174" s="77">
        <v>3316</v>
      </c>
    </row>
    <row r="175" spans="1:3" s="103" customFormat="1" ht="15.75" customHeight="1">
      <c r="A175" s="112">
        <v>2069999</v>
      </c>
      <c r="B175" s="114" t="s">
        <v>222</v>
      </c>
      <c r="C175" s="77">
        <v>3316</v>
      </c>
    </row>
    <row r="176" spans="1:3" ht="15.75" customHeight="1">
      <c r="A176" s="112">
        <v>207</v>
      </c>
      <c r="B176" s="113" t="s">
        <v>223</v>
      </c>
      <c r="C176" s="77">
        <v>8226</v>
      </c>
    </row>
    <row r="177" spans="1:3" ht="15.75" customHeight="1">
      <c r="A177" s="112">
        <v>20701</v>
      </c>
      <c r="B177" s="109" t="s">
        <v>224</v>
      </c>
      <c r="C177" s="77">
        <v>5675</v>
      </c>
    </row>
    <row r="178" spans="1:3" ht="15.75" customHeight="1">
      <c r="A178" s="112">
        <v>2070101</v>
      </c>
      <c r="B178" s="100" t="s">
        <v>101</v>
      </c>
      <c r="C178" s="77">
        <v>477</v>
      </c>
    </row>
    <row r="179" spans="1:3" ht="15.75" customHeight="1">
      <c r="A179" s="112">
        <v>2070104</v>
      </c>
      <c r="B179" s="100" t="s">
        <v>225</v>
      </c>
      <c r="C179" s="77">
        <v>238</v>
      </c>
    </row>
    <row r="180" spans="1:3" ht="15.75" customHeight="1">
      <c r="A180" s="112">
        <v>2070105</v>
      </c>
      <c r="B180" s="100" t="s">
        <v>226</v>
      </c>
      <c r="C180" s="77">
        <v>20</v>
      </c>
    </row>
    <row r="181" spans="1:3" ht="15.75" customHeight="1">
      <c r="A181" s="112">
        <v>2070108</v>
      </c>
      <c r="B181" s="100" t="s">
        <v>227</v>
      </c>
      <c r="C181" s="77">
        <v>11</v>
      </c>
    </row>
    <row r="182" spans="1:3" ht="15.75" customHeight="1">
      <c r="A182" s="112">
        <v>2070109</v>
      </c>
      <c r="B182" s="100" t="s">
        <v>228</v>
      </c>
      <c r="C182" s="77">
        <v>2287</v>
      </c>
    </row>
    <row r="183" spans="1:3" ht="15.75" customHeight="1">
      <c r="A183" s="112">
        <v>2070112</v>
      </c>
      <c r="B183" s="100" t="s">
        <v>229</v>
      </c>
      <c r="C183" s="77">
        <v>388</v>
      </c>
    </row>
    <row r="184" spans="1:3" ht="15.75" customHeight="1">
      <c r="A184" s="112">
        <v>2070114</v>
      </c>
      <c r="B184" s="100" t="s">
        <v>230</v>
      </c>
      <c r="C184" s="77">
        <v>246</v>
      </c>
    </row>
    <row r="185" spans="1:3" ht="15.75" customHeight="1">
      <c r="A185" s="112">
        <v>2070199</v>
      </c>
      <c r="B185" s="100" t="s">
        <v>231</v>
      </c>
      <c r="C185" s="77">
        <v>2008</v>
      </c>
    </row>
    <row r="186" spans="1:3" ht="15.75" customHeight="1">
      <c r="A186" s="112">
        <v>20702</v>
      </c>
      <c r="B186" s="109" t="s">
        <v>232</v>
      </c>
      <c r="C186" s="77">
        <v>682</v>
      </c>
    </row>
    <row r="187" spans="1:3" ht="15.75" customHeight="1">
      <c r="A187" s="112">
        <v>2070204</v>
      </c>
      <c r="B187" s="100" t="s">
        <v>233</v>
      </c>
      <c r="C187" s="77">
        <v>616</v>
      </c>
    </row>
    <row r="188" spans="1:3" ht="15.75" customHeight="1">
      <c r="A188" s="112">
        <v>2070205</v>
      </c>
      <c r="B188" s="100" t="s">
        <v>234</v>
      </c>
      <c r="C188" s="77">
        <v>66</v>
      </c>
    </row>
    <row r="189" spans="1:3" ht="15.75" customHeight="1">
      <c r="A189" s="112">
        <v>20703</v>
      </c>
      <c r="B189" s="109" t="s">
        <v>235</v>
      </c>
      <c r="C189" s="77">
        <v>393</v>
      </c>
    </row>
    <row r="190" spans="1:3" ht="15.75" customHeight="1">
      <c r="A190" s="112">
        <v>2070307</v>
      </c>
      <c r="B190" s="100" t="s">
        <v>236</v>
      </c>
      <c r="C190" s="77">
        <v>171</v>
      </c>
    </row>
    <row r="191" spans="1:3" ht="15.75" customHeight="1">
      <c r="A191" s="112">
        <v>2070308</v>
      </c>
      <c r="B191" s="100" t="s">
        <v>237</v>
      </c>
      <c r="C191" s="77">
        <v>98</v>
      </c>
    </row>
    <row r="192" spans="1:3" ht="15.75" customHeight="1">
      <c r="A192" s="112">
        <v>2070399</v>
      </c>
      <c r="B192" s="100" t="s">
        <v>238</v>
      </c>
      <c r="C192" s="77">
        <v>124</v>
      </c>
    </row>
    <row r="193" spans="1:3" ht="15.75" customHeight="1">
      <c r="A193" s="112">
        <v>20706</v>
      </c>
      <c r="B193" s="109" t="s">
        <v>239</v>
      </c>
      <c r="C193" s="77">
        <v>30</v>
      </c>
    </row>
    <row r="194" spans="1:3" ht="15.75" customHeight="1">
      <c r="A194" s="112">
        <v>2070699</v>
      </c>
      <c r="B194" s="100" t="s">
        <v>240</v>
      </c>
      <c r="C194" s="77">
        <v>30</v>
      </c>
    </row>
    <row r="195" spans="1:3" ht="15.75" customHeight="1">
      <c r="A195" s="112">
        <v>20708</v>
      </c>
      <c r="B195" s="109" t="s">
        <v>241</v>
      </c>
      <c r="C195" s="77">
        <v>1301</v>
      </c>
    </row>
    <row r="196" spans="1:3" ht="15.75" customHeight="1">
      <c r="A196" s="112">
        <v>2070806</v>
      </c>
      <c r="B196" s="100" t="s">
        <v>242</v>
      </c>
      <c r="C196" s="77">
        <v>130</v>
      </c>
    </row>
    <row r="197" spans="1:3" ht="15.75" customHeight="1">
      <c r="A197" s="112">
        <v>2070807</v>
      </c>
      <c r="B197" s="100" t="s">
        <v>243</v>
      </c>
      <c r="C197" s="77">
        <v>15</v>
      </c>
    </row>
    <row r="198" spans="1:3" ht="15.75" customHeight="1">
      <c r="A198" s="112">
        <v>2070899</v>
      </c>
      <c r="B198" s="100" t="s">
        <v>244</v>
      </c>
      <c r="C198" s="77">
        <v>1156</v>
      </c>
    </row>
    <row r="199" spans="1:3" s="103" customFormat="1" ht="15.75" customHeight="1">
      <c r="A199" s="112">
        <v>20799</v>
      </c>
      <c r="B199" s="109" t="s">
        <v>245</v>
      </c>
      <c r="C199" s="77">
        <v>145</v>
      </c>
    </row>
    <row r="200" spans="1:3" ht="15.75" customHeight="1">
      <c r="A200" s="112">
        <v>2079902</v>
      </c>
      <c r="B200" s="100" t="s">
        <v>246</v>
      </c>
      <c r="C200" s="77">
        <v>131</v>
      </c>
    </row>
    <row r="201" spans="1:3" ht="15.75" customHeight="1">
      <c r="A201" s="112">
        <v>2079999</v>
      </c>
      <c r="B201" s="100" t="s">
        <v>247</v>
      </c>
      <c r="C201" s="77">
        <v>14</v>
      </c>
    </row>
    <row r="202" spans="1:3" ht="15.75" customHeight="1">
      <c r="A202" s="112">
        <v>208</v>
      </c>
      <c r="B202" s="109" t="s">
        <v>248</v>
      </c>
      <c r="C202" s="77">
        <v>146894</v>
      </c>
    </row>
    <row r="203" spans="1:3" ht="15.75" customHeight="1">
      <c r="A203" s="112">
        <v>20801</v>
      </c>
      <c r="B203" s="109" t="s">
        <v>249</v>
      </c>
      <c r="C203" s="77">
        <v>4423</v>
      </c>
    </row>
    <row r="204" spans="1:3" ht="15.75" customHeight="1">
      <c r="A204" s="112">
        <v>2080101</v>
      </c>
      <c r="B204" s="100" t="s">
        <v>101</v>
      </c>
      <c r="C204" s="77">
        <v>1068</v>
      </c>
    </row>
    <row r="205" spans="1:3" ht="15.75" customHeight="1">
      <c r="A205" s="112">
        <v>2080106</v>
      </c>
      <c r="B205" s="100" t="s">
        <v>250</v>
      </c>
      <c r="C205" s="77">
        <v>294</v>
      </c>
    </row>
    <row r="206" spans="1:3" ht="15.75" customHeight="1">
      <c r="A206" s="112">
        <v>2080107</v>
      </c>
      <c r="B206" s="100" t="s">
        <v>251</v>
      </c>
      <c r="C206" s="77">
        <v>10</v>
      </c>
    </row>
    <row r="207" spans="1:3" ht="15.75" customHeight="1">
      <c r="A207" s="112">
        <v>2080108</v>
      </c>
      <c r="B207" s="100" t="s">
        <v>126</v>
      </c>
      <c r="C207" s="77">
        <v>18</v>
      </c>
    </row>
    <row r="208" spans="1:3" ht="15.75" customHeight="1">
      <c r="A208" s="112">
        <v>2080109</v>
      </c>
      <c r="B208" s="100" t="s">
        <v>252</v>
      </c>
      <c r="C208" s="77">
        <v>2954</v>
      </c>
    </row>
    <row r="209" spans="1:3" ht="15.75" customHeight="1">
      <c r="A209" s="112">
        <v>2080116</v>
      </c>
      <c r="B209" s="100" t="s">
        <v>253</v>
      </c>
      <c r="C209" s="77">
        <v>1</v>
      </c>
    </row>
    <row r="210" spans="1:3" ht="15.75" customHeight="1">
      <c r="A210" s="112">
        <v>2080150</v>
      </c>
      <c r="B210" s="100" t="s">
        <v>105</v>
      </c>
      <c r="C210" s="77">
        <v>77</v>
      </c>
    </row>
    <row r="211" spans="1:3" ht="15.75" customHeight="1">
      <c r="A211" s="112">
        <v>2080199</v>
      </c>
      <c r="B211" s="100" t="s">
        <v>254</v>
      </c>
      <c r="C211" s="77">
        <v>1</v>
      </c>
    </row>
    <row r="212" spans="1:3" ht="15.75" customHeight="1">
      <c r="A212" s="112">
        <v>20802</v>
      </c>
      <c r="B212" s="109" t="s">
        <v>255</v>
      </c>
      <c r="C212" s="77">
        <v>4357</v>
      </c>
    </row>
    <row r="213" spans="1:3" ht="15.75" customHeight="1">
      <c r="A213" s="112">
        <v>2080201</v>
      </c>
      <c r="B213" s="100" t="s">
        <v>101</v>
      </c>
      <c r="C213" s="77">
        <v>716</v>
      </c>
    </row>
    <row r="214" spans="1:3" ht="15.75" customHeight="1">
      <c r="A214" s="112">
        <v>2080206</v>
      </c>
      <c r="B214" s="100" t="s">
        <v>256</v>
      </c>
      <c r="C214" s="77">
        <v>24</v>
      </c>
    </row>
    <row r="215" spans="1:3" ht="15.75" customHeight="1">
      <c r="A215" s="112">
        <v>2080208</v>
      </c>
      <c r="B215" s="100" t="s">
        <v>257</v>
      </c>
      <c r="C215" s="77">
        <v>3354</v>
      </c>
    </row>
    <row r="216" spans="1:3" ht="15.75" customHeight="1">
      <c r="A216" s="112">
        <v>2080299</v>
      </c>
      <c r="B216" s="100" t="s">
        <v>258</v>
      </c>
      <c r="C216" s="77">
        <v>263</v>
      </c>
    </row>
    <row r="217" spans="1:3" ht="15.75" customHeight="1">
      <c r="A217" s="112">
        <v>20805</v>
      </c>
      <c r="B217" s="109" t="s">
        <v>259</v>
      </c>
      <c r="C217" s="77">
        <v>65385</v>
      </c>
    </row>
    <row r="218" spans="1:3" ht="15.75" customHeight="1">
      <c r="A218" s="112">
        <v>2080501</v>
      </c>
      <c r="B218" s="100" t="s">
        <v>260</v>
      </c>
      <c r="C218" s="77">
        <v>118</v>
      </c>
    </row>
    <row r="219" spans="1:3" ht="15.75" customHeight="1">
      <c r="A219" s="112">
        <v>2080502</v>
      </c>
      <c r="B219" s="100" t="s">
        <v>261</v>
      </c>
      <c r="C219" s="77">
        <v>64</v>
      </c>
    </row>
    <row r="220" spans="1:3" ht="15.75" customHeight="1">
      <c r="A220" s="112">
        <v>2080505</v>
      </c>
      <c r="B220" s="100" t="s">
        <v>262</v>
      </c>
      <c r="C220" s="77">
        <v>24904</v>
      </c>
    </row>
    <row r="221" spans="1:3" ht="15.75" customHeight="1">
      <c r="A221" s="112">
        <v>2080506</v>
      </c>
      <c r="B221" s="100" t="s">
        <v>263</v>
      </c>
      <c r="C221" s="77">
        <v>15779</v>
      </c>
    </row>
    <row r="222" spans="1:3" ht="15.75" customHeight="1">
      <c r="A222" s="112">
        <v>2080599</v>
      </c>
      <c r="B222" s="100" t="s">
        <v>264</v>
      </c>
      <c r="C222" s="77">
        <v>24520</v>
      </c>
    </row>
    <row r="223" spans="1:3" ht="15.75" customHeight="1">
      <c r="A223" s="112">
        <v>20807</v>
      </c>
      <c r="B223" s="109" t="s">
        <v>265</v>
      </c>
      <c r="C223" s="77">
        <v>7582</v>
      </c>
    </row>
    <row r="224" spans="1:3" ht="15.75" customHeight="1">
      <c r="A224" s="112">
        <v>2080701</v>
      </c>
      <c r="B224" s="100" t="s">
        <v>266</v>
      </c>
      <c r="C224" s="77">
        <v>7313</v>
      </c>
    </row>
    <row r="225" spans="1:3" ht="15.75" customHeight="1">
      <c r="A225" s="112">
        <v>2080799</v>
      </c>
      <c r="B225" s="100" t="s">
        <v>267</v>
      </c>
      <c r="C225" s="77">
        <v>269</v>
      </c>
    </row>
    <row r="226" spans="1:3" ht="15.75" customHeight="1">
      <c r="A226" s="112">
        <v>20808</v>
      </c>
      <c r="B226" s="109" t="s">
        <v>268</v>
      </c>
      <c r="C226" s="77">
        <v>9458</v>
      </c>
    </row>
    <row r="227" spans="1:3" ht="15.75" customHeight="1">
      <c r="A227" s="112">
        <v>2080801</v>
      </c>
      <c r="B227" s="100" t="s">
        <v>269</v>
      </c>
      <c r="C227" s="77">
        <v>1039</v>
      </c>
    </row>
    <row r="228" spans="1:3" ht="15.75" customHeight="1">
      <c r="A228" s="112">
        <v>2080802</v>
      </c>
      <c r="B228" s="100" t="s">
        <v>270</v>
      </c>
      <c r="C228" s="77">
        <v>1836</v>
      </c>
    </row>
    <row r="229" spans="1:3" ht="15.75" customHeight="1">
      <c r="A229" s="112">
        <v>2080803</v>
      </c>
      <c r="B229" s="100" t="s">
        <v>271</v>
      </c>
      <c r="C229" s="77">
        <v>3434</v>
      </c>
    </row>
    <row r="230" spans="1:3" ht="15.75" customHeight="1">
      <c r="A230" s="112">
        <v>2080805</v>
      </c>
      <c r="B230" s="100" t="s">
        <v>272</v>
      </c>
      <c r="C230" s="77">
        <v>867</v>
      </c>
    </row>
    <row r="231" spans="1:3" ht="15.75" customHeight="1">
      <c r="A231" s="112">
        <v>2080806</v>
      </c>
      <c r="B231" s="100" t="s">
        <v>273</v>
      </c>
      <c r="C231" s="77">
        <v>468</v>
      </c>
    </row>
    <row r="232" spans="1:3" ht="15.75" customHeight="1">
      <c r="A232" s="112">
        <v>2080808</v>
      </c>
      <c r="B232" s="100" t="s">
        <v>274</v>
      </c>
      <c r="C232" s="77">
        <v>5</v>
      </c>
    </row>
    <row r="233" spans="1:3" ht="15.75" customHeight="1">
      <c r="A233" s="112">
        <v>2080899</v>
      </c>
      <c r="B233" s="100" t="s">
        <v>275</v>
      </c>
      <c r="C233" s="77">
        <v>1809</v>
      </c>
    </row>
    <row r="234" spans="1:3" ht="15.75" customHeight="1">
      <c r="A234" s="112">
        <v>20809</v>
      </c>
      <c r="B234" s="109" t="s">
        <v>276</v>
      </c>
      <c r="C234" s="77">
        <v>2106</v>
      </c>
    </row>
    <row r="235" spans="1:3" ht="15.75" customHeight="1">
      <c r="A235" s="112">
        <v>2080901</v>
      </c>
      <c r="B235" s="100" t="s">
        <v>277</v>
      </c>
      <c r="C235" s="77">
        <v>966</v>
      </c>
    </row>
    <row r="236" spans="1:3" ht="15.75" customHeight="1">
      <c r="A236" s="112">
        <v>2080902</v>
      </c>
      <c r="B236" s="100" t="s">
        <v>278</v>
      </c>
      <c r="C236" s="77">
        <v>299</v>
      </c>
    </row>
    <row r="237" spans="1:3" ht="15.75" customHeight="1">
      <c r="A237" s="112">
        <v>2080903</v>
      </c>
      <c r="B237" s="100" t="s">
        <v>279</v>
      </c>
      <c r="C237" s="77">
        <v>14</v>
      </c>
    </row>
    <row r="238" spans="1:3" ht="15.75" customHeight="1">
      <c r="A238" s="112">
        <v>2080904</v>
      </c>
      <c r="B238" s="100" t="s">
        <v>280</v>
      </c>
      <c r="C238" s="77">
        <v>4</v>
      </c>
    </row>
    <row r="239" spans="1:3" ht="15.75" customHeight="1">
      <c r="A239" s="112">
        <v>2080905</v>
      </c>
      <c r="B239" s="100" t="s">
        <v>281</v>
      </c>
      <c r="C239" s="77">
        <v>801</v>
      </c>
    </row>
    <row r="240" spans="1:3" ht="15.75" customHeight="1">
      <c r="A240" s="112">
        <v>2080999</v>
      </c>
      <c r="B240" s="100" t="s">
        <v>282</v>
      </c>
      <c r="C240" s="77">
        <v>22</v>
      </c>
    </row>
    <row r="241" spans="1:3" ht="15.75" customHeight="1">
      <c r="A241" s="112">
        <v>20810</v>
      </c>
      <c r="B241" s="109" t="s">
        <v>283</v>
      </c>
      <c r="C241" s="77">
        <v>7210</v>
      </c>
    </row>
    <row r="242" spans="1:3" ht="15.75" customHeight="1">
      <c r="A242" s="112">
        <v>2081001</v>
      </c>
      <c r="B242" s="100" t="s">
        <v>284</v>
      </c>
      <c r="C242" s="77">
        <v>418</v>
      </c>
    </row>
    <row r="243" spans="1:3" ht="15.75" customHeight="1">
      <c r="A243" s="112">
        <v>2081002</v>
      </c>
      <c r="B243" s="100" t="s">
        <v>285</v>
      </c>
      <c r="C243" s="77">
        <v>1249</v>
      </c>
    </row>
    <row r="244" spans="1:3" ht="15.75" customHeight="1">
      <c r="A244" s="112">
        <v>2081004</v>
      </c>
      <c r="B244" s="100" t="s">
        <v>286</v>
      </c>
      <c r="C244" s="77">
        <v>35</v>
      </c>
    </row>
    <row r="245" spans="1:3" ht="15.75" customHeight="1">
      <c r="A245" s="112">
        <v>2081005</v>
      </c>
      <c r="B245" s="100" t="s">
        <v>287</v>
      </c>
      <c r="C245" s="77">
        <v>168</v>
      </c>
    </row>
    <row r="246" spans="1:3" ht="15.75" customHeight="1">
      <c r="A246" s="112">
        <v>2081006</v>
      </c>
      <c r="B246" s="100" t="s">
        <v>288</v>
      </c>
      <c r="C246" s="77">
        <v>5330</v>
      </c>
    </row>
    <row r="247" spans="1:3" ht="15.75" customHeight="1">
      <c r="A247" s="112">
        <v>2081099</v>
      </c>
      <c r="B247" s="100" t="s">
        <v>289</v>
      </c>
      <c r="C247" s="77">
        <v>10</v>
      </c>
    </row>
    <row r="248" spans="1:3" ht="15.75" customHeight="1">
      <c r="A248" s="112">
        <v>20811</v>
      </c>
      <c r="B248" s="109" t="s">
        <v>290</v>
      </c>
      <c r="C248" s="77">
        <v>3807</v>
      </c>
    </row>
    <row r="249" spans="1:3" ht="15.75" customHeight="1">
      <c r="A249" s="112">
        <v>2081101</v>
      </c>
      <c r="B249" s="100" t="s">
        <v>101</v>
      </c>
      <c r="C249" s="77">
        <v>132</v>
      </c>
    </row>
    <row r="250" spans="1:3" ht="15.75" customHeight="1">
      <c r="A250" s="112">
        <v>2081103</v>
      </c>
      <c r="B250" s="100" t="s">
        <v>112</v>
      </c>
      <c r="C250" s="77">
        <v>48</v>
      </c>
    </row>
    <row r="251" spans="1:3" ht="15.75" customHeight="1">
      <c r="A251" s="112">
        <v>2081104</v>
      </c>
      <c r="B251" s="100" t="s">
        <v>291</v>
      </c>
      <c r="C251" s="77">
        <v>236</v>
      </c>
    </row>
    <row r="252" spans="1:3" ht="15.75" customHeight="1">
      <c r="A252" s="112">
        <v>2081105</v>
      </c>
      <c r="B252" s="100" t="s">
        <v>292</v>
      </c>
      <c r="C252" s="77">
        <v>54</v>
      </c>
    </row>
    <row r="253" spans="1:3" ht="15.75" customHeight="1">
      <c r="A253" s="112">
        <v>2081106</v>
      </c>
      <c r="B253" s="100" t="s">
        <v>293</v>
      </c>
      <c r="C253" s="77">
        <v>2</v>
      </c>
    </row>
    <row r="254" spans="1:3" ht="15.75" customHeight="1">
      <c r="A254" s="112">
        <v>2081107</v>
      </c>
      <c r="B254" s="100" t="s">
        <v>294</v>
      </c>
      <c r="C254" s="77">
        <v>1771</v>
      </c>
    </row>
    <row r="255" spans="1:3" ht="15.75" customHeight="1">
      <c r="A255" s="112">
        <v>2081199</v>
      </c>
      <c r="B255" s="100" t="s">
        <v>295</v>
      </c>
      <c r="C255" s="77">
        <v>1564</v>
      </c>
    </row>
    <row r="256" spans="1:3" ht="15.75" customHeight="1">
      <c r="A256" s="112">
        <v>20819</v>
      </c>
      <c r="B256" s="109" t="s">
        <v>296</v>
      </c>
      <c r="C256" s="77">
        <v>28339</v>
      </c>
    </row>
    <row r="257" spans="1:3" ht="15.75" customHeight="1">
      <c r="A257" s="112">
        <v>2081901</v>
      </c>
      <c r="B257" s="100" t="s">
        <v>297</v>
      </c>
      <c r="C257" s="77">
        <v>6346</v>
      </c>
    </row>
    <row r="258" spans="1:3" ht="15.75" customHeight="1">
      <c r="A258" s="112">
        <v>2081902</v>
      </c>
      <c r="B258" s="100" t="s">
        <v>298</v>
      </c>
      <c r="C258" s="77">
        <v>21993</v>
      </c>
    </row>
    <row r="259" spans="1:3" ht="15.75" customHeight="1">
      <c r="A259" s="112">
        <v>20820</v>
      </c>
      <c r="B259" s="109" t="s">
        <v>299</v>
      </c>
      <c r="C259" s="77">
        <v>1139</v>
      </c>
    </row>
    <row r="260" spans="1:3" ht="15.75" customHeight="1">
      <c r="A260" s="112">
        <v>2082001</v>
      </c>
      <c r="B260" s="100" t="s">
        <v>300</v>
      </c>
      <c r="C260" s="77">
        <v>1115</v>
      </c>
    </row>
    <row r="261" spans="1:3" ht="15.75" customHeight="1">
      <c r="A261" s="112">
        <v>2082002</v>
      </c>
      <c r="B261" s="100" t="s">
        <v>301</v>
      </c>
      <c r="C261" s="77">
        <v>24</v>
      </c>
    </row>
    <row r="262" spans="1:3" ht="15.75" customHeight="1">
      <c r="A262" s="112">
        <v>20821</v>
      </c>
      <c r="B262" s="109" t="s">
        <v>302</v>
      </c>
      <c r="C262" s="77">
        <v>9979</v>
      </c>
    </row>
    <row r="263" spans="1:3" s="103" customFormat="1" ht="15.75" customHeight="1">
      <c r="A263" s="112">
        <v>2082101</v>
      </c>
      <c r="B263" s="100" t="s">
        <v>303</v>
      </c>
      <c r="C263" s="77">
        <v>330</v>
      </c>
    </row>
    <row r="264" spans="1:3" ht="15.75" customHeight="1">
      <c r="A264" s="112">
        <v>2082102</v>
      </c>
      <c r="B264" s="100" t="s">
        <v>304</v>
      </c>
      <c r="C264" s="77">
        <v>9649</v>
      </c>
    </row>
    <row r="265" spans="1:3" ht="15.75" customHeight="1">
      <c r="A265" s="112">
        <v>20825</v>
      </c>
      <c r="B265" s="109" t="s">
        <v>305</v>
      </c>
      <c r="C265" s="77">
        <v>770</v>
      </c>
    </row>
    <row r="266" spans="1:3" ht="15.75" customHeight="1">
      <c r="A266" s="112">
        <v>2082501</v>
      </c>
      <c r="B266" s="100" t="s">
        <v>306</v>
      </c>
      <c r="C266" s="77">
        <v>93</v>
      </c>
    </row>
    <row r="267" spans="1:3" ht="15.75" customHeight="1">
      <c r="A267" s="112">
        <v>2082502</v>
      </c>
      <c r="B267" s="100" t="s">
        <v>307</v>
      </c>
      <c r="C267" s="77">
        <v>677</v>
      </c>
    </row>
    <row r="268" spans="1:3" ht="15.75" customHeight="1">
      <c r="A268" s="112">
        <v>20828</v>
      </c>
      <c r="B268" s="109" t="s">
        <v>308</v>
      </c>
      <c r="C268" s="77">
        <v>1844</v>
      </c>
    </row>
    <row r="269" spans="1:3" ht="15.75" customHeight="1">
      <c r="A269" s="112">
        <v>2082801</v>
      </c>
      <c r="B269" s="100" t="s">
        <v>101</v>
      </c>
      <c r="C269" s="77">
        <v>195</v>
      </c>
    </row>
    <row r="270" spans="1:3" ht="15.75" customHeight="1">
      <c r="A270" s="112">
        <v>2082804</v>
      </c>
      <c r="B270" s="100" t="s">
        <v>309</v>
      </c>
      <c r="C270" s="77">
        <v>19</v>
      </c>
    </row>
    <row r="271" spans="1:3" ht="15.75" customHeight="1">
      <c r="A271" s="112">
        <v>2082850</v>
      </c>
      <c r="B271" s="100" t="s">
        <v>105</v>
      </c>
      <c r="C271" s="77">
        <v>1272</v>
      </c>
    </row>
    <row r="272" spans="1:3" ht="15.75" customHeight="1">
      <c r="A272" s="112">
        <v>2082899</v>
      </c>
      <c r="B272" s="100" t="s">
        <v>310</v>
      </c>
      <c r="C272" s="77">
        <v>358</v>
      </c>
    </row>
    <row r="273" spans="1:3" ht="15.75" customHeight="1">
      <c r="A273" s="112">
        <v>20899</v>
      </c>
      <c r="B273" s="109" t="s">
        <v>311</v>
      </c>
      <c r="C273" s="77">
        <v>495</v>
      </c>
    </row>
    <row r="274" spans="1:3" ht="15.75" customHeight="1">
      <c r="A274" s="112">
        <v>2089999</v>
      </c>
      <c r="B274" s="100" t="s">
        <v>312</v>
      </c>
      <c r="C274" s="77">
        <v>495</v>
      </c>
    </row>
    <row r="275" spans="1:3" ht="15.75" customHeight="1">
      <c r="A275" s="112">
        <v>210</v>
      </c>
      <c r="B275" s="109" t="s">
        <v>313</v>
      </c>
      <c r="C275" s="77">
        <v>80091</v>
      </c>
    </row>
    <row r="276" spans="1:3" ht="15.75" customHeight="1">
      <c r="A276" s="112">
        <v>21001</v>
      </c>
      <c r="B276" s="109" t="s">
        <v>314</v>
      </c>
      <c r="C276" s="77">
        <v>897</v>
      </c>
    </row>
    <row r="277" spans="1:3" ht="15.75" customHeight="1">
      <c r="A277" s="112">
        <v>2100101</v>
      </c>
      <c r="B277" s="100" t="s">
        <v>101</v>
      </c>
      <c r="C277" s="77">
        <v>542</v>
      </c>
    </row>
    <row r="278" spans="1:3" ht="15.75" customHeight="1">
      <c r="A278" s="112">
        <v>2100199</v>
      </c>
      <c r="B278" s="100" t="s">
        <v>315</v>
      </c>
      <c r="C278" s="77">
        <v>355</v>
      </c>
    </row>
    <row r="279" spans="1:3" ht="15.75" customHeight="1">
      <c r="A279" s="112">
        <v>21002</v>
      </c>
      <c r="B279" s="109" t="s">
        <v>316</v>
      </c>
      <c r="C279" s="77">
        <v>6528</v>
      </c>
    </row>
    <row r="280" spans="1:3" ht="15.75" customHeight="1">
      <c r="A280" s="112">
        <v>2100201</v>
      </c>
      <c r="B280" s="100" t="s">
        <v>317</v>
      </c>
      <c r="C280" s="77">
        <v>5191</v>
      </c>
    </row>
    <row r="281" spans="1:3" ht="15.75" customHeight="1">
      <c r="A281" s="112">
        <v>2100202</v>
      </c>
      <c r="B281" s="100" t="s">
        <v>318</v>
      </c>
      <c r="C281" s="77">
        <v>135</v>
      </c>
    </row>
    <row r="282" spans="1:3" ht="15.75" customHeight="1">
      <c r="A282" s="112">
        <v>2100205</v>
      </c>
      <c r="B282" s="100" t="s">
        <v>319</v>
      </c>
      <c r="C282" s="77">
        <v>590</v>
      </c>
    </row>
    <row r="283" spans="1:3" ht="15.75" customHeight="1">
      <c r="A283" s="112">
        <v>2100206</v>
      </c>
      <c r="B283" s="100" t="s">
        <v>320</v>
      </c>
      <c r="C283" s="77">
        <v>612</v>
      </c>
    </row>
    <row r="284" spans="1:3" ht="15.75" customHeight="1">
      <c r="A284" s="112">
        <v>21003</v>
      </c>
      <c r="B284" s="109" t="s">
        <v>321</v>
      </c>
      <c r="C284" s="77">
        <v>15467</v>
      </c>
    </row>
    <row r="285" spans="1:3" ht="15.75" customHeight="1">
      <c r="A285" s="112">
        <v>2100301</v>
      </c>
      <c r="B285" s="100" t="s">
        <v>322</v>
      </c>
      <c r="C285" s="77">
        <v>739</v>
      </c>
    </row>
    <row r="286" spans="1:3" ht="15.75" customHeight="1">
      <c r="A286" s="112">
        <v>2100302</v>
      </c>
      <c r="B286" s="100" t="s">
        <v>323</v>
      </c>
      <c r="C286" s="77">
        <v>12878</v>
      </c>
    </row>
    <row r="287" spans="1:3" ht="15.75" customHeight="1">
      <c r="A287" s="112">
        <v>2100399</v>
      </c>
      <c r="B287" s="100" t="s">
        <v>324</v>
      </c>
      <c r="C287" s="77">
        <v>1850</v>
      </c>
    </row>
    <row r="288" spans="1:3" ht="15.75" customHeight="1">
      <c r="A288" s="112">
        <v>21004</v>
      </c>
      <c r="B288" s="109" t="s">
        <v>325</v>
      </c>
      <c r="C288" s="77">
        <v>19366</v>
      </c>
    </row>
    <row r="289" spans="1:3" ht="15.75" customHeight="1">
      <c r="A289" s="112">
        <v>2100401</v>
      </c>
      <c r="B289" s="100" t="s">
        <v>326</v>
      </c>
      <c r="C289" s="77">
        <v>1689</v>
      </c>
    </row>
    <row r="290" spans="1:3" ht="15.75" customHeight="1">
      <c r="A290" s="112">
        <v>2100402</v>
      </c>
      <c r="B290" s="100" t="s">
        <v>327</v>
      </c>
      <c r="C290" s="77">
        <v>393</v>
      </c>
    </row>
    <row r="291" spans="1:3" ht="15.75" customHeight="1">
      <c r="A291" s="112">
        <v>2100403</v>
      </c>
      <c r="B291" s="100" t="s">
        <v>328</v>
      </c>
      <c r="C291" s="77">
        <v>1211</v>
      </c>
    </row>
    <row r="292" spans="1:3" ht="15.75" customHeight="1">
      <c r="A292" s="112">
        <v>2100404</v>
      </c>
      <c r="B292" s="100" t="s">
        <v>329</v>
      </c>
      <c r="C292" s="77">
        <v>1007</v>
      </c>
    </row>
    <row r="293" spans="1:3" ht="15.75" customHeight="1">
      <c r="A293" s="112">
        <v>2100408</v>
      </c>
      <c r="B293" s="100" t="s">
        <v>330</v>
      </c>
      <c r="C293" s="77">
        <v>7729</v>
      </c>
    </row>
    <row r="294" spans="1:3" ht="15.75" customHeight="1">
      <c r="A294" s="112">
        <v>2100409</v>
      </c>
      <c r="B294" s="100" t="s">
        <v>331</v>
      </c>
      <c r="C294" s="77">
        <v>1026</v>
      </c>
    </row>
    <row r="295" spans="1:3" ht="15.75" customHeight="1">
      <c r="A295" s="112">
        <v>2100410</v>
      </c>
      <c r="B295" s="100" t="s">
        <v>332</v>
      </c>
      <c r="C295" s="77">
        <v>6206</v>
      </c>
    </row>
    <row r="296" spans="1:3" ht="15.75" customHeight="1">
      <c r="A296" s="112">
        <v>2100499</v>
      </c>
      <c r="B296" s="100" t="s">
        <v>333</v>
      </c>
      <c r="C296" s="77">
        <v>105</v>
      </c>
    </row>
    <row r="297" spans="1:3" ht="15.75" customHeight="1">
      <c r="A297" s="112">
        <v>21006</v>
      </c>
      <c r="B297" s="109" t="s">
        <v>334</v>
      </c>
      <c r="C297" s="77">
        <v>256</v>
      </c>
    </row>
    <row r="298" spans="1:3" ht="15.75" customHeight="1">
      <c r="A298" s="112">
        <v>2100601</v>
      </c>
      <c r="B298" s="100" t="s">
        <v>335</v>
      </c>
      <c r="C298" s="77">
        <v>256</v>
      </c>
    </row>
    <row r="299" spans="1:3" ht="15.75" customHeight="1">
      <c r="A299" s="112">
        <v>21007</v>
      </c>
      <c r="B299" s="109" t="s">
        <v>336</v>
      </c>
      <c r="C299" s="77">
        <v>4001</v>
      </c>
    </row>
    <row r="300" spans="1:3" ht="15.75" customHeight="1">
      <c r="A300" s="112">
        <v>2100717</v>
      </c>
      <c r="B300" s="100" t="s">
        <v>337</v>
      </c>
      <c r="C300" s="77">
        <v>3555</v>
      </c>
    </row>
    <row r="301" spans="1:3" ht="15.75" customHeight="1">
      <c r="A301" s="112">
        <v>2100799</v>
      </c>
      <c r="B301" s="100" t="s">
        <v>338</v>
      </c>
      <c r="C301" s="77">
        <v>446</v>
      </c>
    </row>
    <row r="302" spans="1:3" ht="15.75" customHeight="1">
      <c r="A302" s="112">
        <v>21011</v>
      </c>
      <c r="B302" s="109" t="s">
        <v>339</v>
      </c>
      <c r="C302" s="77">
        <v>18937</v>
      </c>
    </row>
    <row r="303" spans="1:3" ht="15.75" customHeight="1">
      <c r="A303" s="112">
        <v>2101101</v>
      </c>
      <c r="B303" s="100" t="s">
        <v>340</v>
      </c>
      <c r="C303" s="77">
        <v>4135</v>
      </c>
    </row>
    <row r="304" spans="1:3" ht="15.75" customHeight="1">
      <c r="A304" s="112">
        <v>2101102</v>
      </c>
      <c r="B304" s="100" t="s">
        <v>341</v>
      </c>
      <c r="C304" s="77">
        <v>14802</v>
      </c>
    </row>
    <row r="305" spans="1:3" ht="15.75" customHeight="1">
      <c r="A305" s="112">
        <v>21012</v>
      </c>
      <c r="B305" s="109" t="s">
        <v>342</v>
      </c>
      <c r="C305" s="77">
        <v>2475</v>
      </c>
    </row>
    <row r="306" spans="1:3" ht="15.75" customHeight="1">
      <c r="A306" s="112">
        <v>2101202</v>
      </c>
      <c r="B306" s="100" t="s">
        <v>343</v>
      </c>
      <c r="C306" s="77">
        <v>2475</v>
      </c>
    </row>
    <row r="307" spans="1:3" ht="15.75" customHeight="1">
      <c r="A307" s="112">
        <v>21013</v>
      </c>
      <c r="B307" s="109" t="s">
        <v>344</v>
      </c>
      <c r="C307" s="77">
        <v>8762</v>
      </c>
    </row>
    <row r="308" spans="1:3" ht="15.75" customHeight="1">
      <c r="A308" s="112">
        <v>2101301</v>
      </c>
      <c r="B308" s="100" t="s">
        <v>345</v>
      </c>
      <c r="C308" s="77">
        <v>8648</v>
      </c>
    </row>
    <row r="309" spans="1:3" ht="15.75" customHeight="1">
      <c r="A309" s="112">
        <v>2101399</v>
      </c>
      <c r="B309" s="100" t="s">
        <v>346</v>
      </c>
      <c r="C309" s="77">
        <v>114</v>
      </c>
    </row>
    <row r="310" spans="1:3" s="103" customFormat="1" ht="15.75" customHeight="1">
      <c r="A310" s="112">
        <v>21014</v>
      </c>
      <c r="B310" s="109" t="s">
        <v>347</v>
      </c>
      <c r="C310" s="77">
        <v>617</v>
      </c>
    </row>
    <row r="311" spans="1:3" ht="15.75" customHeight="1">
      <c r="A311" s="112">
        <v>2101401</v>
      </c>
      <c r="B311" s="100" t="s">
        <v>348</v>
      </c>
      <c r="C311" s="77">
        <v>617</v>
      </c>
    </row>
    <row r="312" spans="1:3" ht="15.75" customHeight="1">
      <c r="A312" s="112">
        <v>21015</v>
      </c>
      <c r="B312" s="109" t="s">
        <v>349</v>
      </c>
      <c r="C312" s="77">
        <v>1120</v>
      </c>
    </row>
    <row r="313" spans="1:3" ht="15.75" customHeight="1">
      <c r="A313" s="112">
        <v>2101501</v>
      </c>
      <c r="B313" s="100" t="s">
        <v>101</v>
      </c>
      <c r="C313" s="77">
        <v>713</v>
      </c>
    </row>
    <row r="314" spans="1:3" ht="15.75" customHeight="1">
      <c r="A314" s="112">
        <v>2101503</v>
      </c>
      <c r="B314" s="100" t="s">
        <v>112</v>
      </c>
      <c r="C314" s="77">
        <v>161</v>
      </c>
    </row>
    <row r="315" spans="1:3" ht="15.75" customHeight="1">
      <c r="A315" s="112">
        <v>2101506</v>
      </c>
      <c r="B315" s="100" t="s">
        <v>350</v>
      </c>
      <c r="C315" s="77">
        <v>36</v>
      </c>
    </row>
    <row r="316" spans="1:3" ht="15.75" customHeight="1">
      <c r="A316" s="112">
        <v>2101599</v>
      </c>
      <c r="B316" s="100" t="s">
        <v>351</v>
      </c>
      <c r="C316" s="77">
        <v>210</v>
      </c>
    </row>
    <row r="317" spans="1:3" ht="15.75" customHeight="1">
      <c r="A317" s="112">
        <v>21016</v>
      </c>
      <c r="B317" s="109" t="s">
        <v>352</v>
      </c>
      <c r="C317" s="77">
        <v>262</v>
      </c>
    </row>
    <row r="318" spans="1:3" ht="15.75" customHeight="1">
      <c r="A318" s="112">
        <v>2101601</v>
      </c>
      <c r="B318" s="100" t="s">
        <v>353</v>
      </c>
      <c r="C318" s="77">
        <v>262</v>
      </c>
    </row>
    <row r="319" spans="1:3" ht="15.75" customHeight="1">
      <c r="A319" s="112">
        <v>21099</v>
      </c>
      <c r="B319" s="109" t="s">
        <v>354</v>
      </c>
      <c r="C319" s="77">
        <v>1403</v>
      </c>
    </row>
    <row r="320" spans="1:3" ht="15.75" customHeight="1">
      <c r="A320" s="112">
        <v>2109999</v>
      </c>
      <c r="B320" s="100" t="s">
        <v>355</v>
      </c>
      <c r="C320" s="77">
        <v>1403</v>
      </c>
    </row>
    <row r="321" spans="1:3" ht="15.75" customHeight="1">
      <c r="A321" s="112">
        <v>211</v>
      </c>
      <c r="B321" s="109" t="s">
        <v>356</v>
      </c>
      <c r="C321" s="77">
        <v>17828</v>
      </c>
    </row>
    <row r="322" spans="1:3" ht="15.75" customHeight="1">
      <c r="A322" s="112">
        <v>21101</v>
      </c>
      <c r="B322" s="109" t="s">
        <v>357</v>
      </c>
      <c r="C322" s="77">
        <v>901</v>
      </c>
    </row>
    <row r="323" spans="1:3" ht="15.75" customHeight="1">
      <c r="A323" s="112">
        <v>2110101</v>
      </c>
      <c r="B323" s="100" t="s">
        <v>101</v>
      </c>
      <c r="C323" s="77">
        <v>580</v>
      </c>
    </row>
    <row r="324" spans="1:3" ht="15.75" customHeight="1">
      <c r="A324" s="112">
        <v>2110104</v>
      </c>
      <c r="B324" s="100" t="s">
        <v>358</v>
      </c>
      <c r="C324" s="77">
        <v>165</v>
      </c>
    </row>
    <row r="325" spans="1:3" ht="15.75" customHeight="1">
      <c r="A325" s="112">
        <v>2110199</v>
      </c>
      <c r="B325" s="100" t="s">
        <v>359</v>
      </c>
      <c r="C325" s="77">
        <v>156</v>
      </c>
    </row>
    <row r="326" spans="1:3" ht="15.75" customHeight="1">
      <c r="A326" s="112">
        <v>21102</v>
      </c>
      <c r="B326" s="109" t="s">
        <v>360</v>
      </c>
      <c r="C326" s="77">
        <v>569</v>
      </c>
    </row>
    <row r="327" spans="1:3" ht="15.75" customHeight="1">
      <c r="A327" s="112">
        <v>2110299</v>
      </c>
      <c r="B327" s="100" t="s">
        <v>361</v>
      </c>
      <c r="C327" s="77">
        <v>569</v>
      </c>
    </row>
    <row r="328" spans="1:3" ht="15.75" customHeight="1">
      <c r="A328" s="112">
        <v>21103</v>
      </c>
      <c r="B328" s="109" t="s">
        <v>362</v>
      </c>
      <c r="C328" s="77">
        <v>6678</v>
      </c>
    </row>
    <row r="329" spans="1:3" ht="15.75" customHeight="1">
      <c r="A329" s="112">
        <v>2110301</v>
      </c>
      <c r="B329" s="100" t="s">
        <v>363</v>
      </c>
      <c r="C329" s="77">
        <v>53</v>
      </c>
    </row>
    <row r="330" spans="1:3" ht="15.75" customHeight="1">
      <c r="A330" s="112">
        <v>2110302</v>
      </c>
      <c r="B330" s="100" t="s">
        <v>364</v>
      </c>
      <c r="C330" s="77">
        <v>4770</v>
      </c>
    </row>
    <row r="331" spans="1:3" ht="15.75" customHeight="1">
      <c r="A331" s="112">
        <v>2110304</v>
      </c>
      <c r="B331" s="100" t="s">
        <v>365</v>
      </c>
      <c r="C331" s="77">
        <v>1789</v>
      </c>
    </row>
    <row r="332" spans="1:3" ht="15.75" customHeight="1">
      <c r="A332" s="112">
        <v>2110399</v>
      </c>
      <c r="B332" s="100" t="s">
        <v>366</v>
      </c>
      <c r="C332" s="77">
        <v>66</v>
      </c>
    </row>
    <row r="333" spans="1:3" ht="15.75" customHeight="1">
      <c r="A333" s="112">
        <v>21104</v>
      </c>
      <c r="B333" s="109" t="s">
        <v>367</v>
      </c>
      <c r="C333" s="77">
        <v>6936</v>
      </c>
    </row>
    <row r="334" spans="1:3" ht="15.75" customHeight="1">
      <c r="A334" s="112">
        <v>2110401</v>
      </c>
      <c r="B334" s="100" t="s">
        <v>368</v>
      </c>
      <c r="C334" s="77">
        <v>6088</v>
      </c>
    </row>
    <row r="335" spans="1:3" ht="15.75" customHeight="1">
      <c r="A335" s="112">
        <v>2110402</v>
      </c>
      <c r="B335" s="100" t="s">
        <v>369</v>
      </c>
      <c r="C335" s="77">
        <v>834</v>
      </c>
    </row>
    <row r="336" spans="1:3" s="103" customFormat="1" ht="15.75" customHeight="1">
      <c r="A336" s="112">
        <v>2110406</v>
      </c>
      <c r="B336" s="100" t="s">
        <v>370</v>
      </c>
      <c r="C336" s="77">
        <v>14</v>
      </c>
    </row>
    <row r="337" spans="1:3" ht="15.75" customHeight="1">
      <c r="A337" s="112">
        <v>21105</v>
      </c>
      <c r="B337" s="109" t="s">
        <v>371</v>
      </c>
      <c r="C337" s="77">
        <v>483</v>
      </c>
    </row>
    <row r="338" spans="1:3" ht="15.75" customHeight="1">
      <c r="A338" s="112">
        <v>2110501</v>
      </c>
      <c r="B338" s="100" t="s">
        <v>372</v>
      </c>
      <c r="C338" s="77">
        <v>473</v>
      </c>
    </row>
    <row r="339" spans="1:3" ht="15.75" customHeight="1">
      <c r="A339" s="112">
        <v>2110503</v>
      </c>
      <c r="B339" s="100" t="s">
        <v>373</v>
      </c>
      <c r="C339" s="77">
        <v>10</v>
      </c>
    </row>
    <row r="340" spans="1:3" ht="15.75" customHeight="1">
      <c r="A340" s="112">
        <v>21106</v>
      </c>
      <c r="B340" s="109" t="s">
        <v>374</v>
      </c>
      <c r="C340" s="77">
        <v>2071</v>
      </c>
    </row>
    <row r="341" spans="1:3" ht="15.75" customHeight="1">
      <c r="A341" s="112">
        <v>2110602</v>
      </c>
      <c r="B341" s="100" t="s">
        <v>375</v>
      </c>
      <c r="C341" s="77">
        <v>1997</v>
      </c>
    </row>
    <row r="342" spans="1:3" ht="15.75" customHeight="1">
      <c r="A342" s="112">
        <v>2110699</v>
      </c>
      <c r="B342" s="100" t="s">
        <v>376</v>
      </c>
      <c r="C342" s="77">
        <v>74</v>
      </c>
    </row>
    <row r="343" spans="1:3" ht="15.75" customHeight="1">
      <c r="A343" s="112">
        <v>21111</v>
      </c>
      <c r="B343" s="109" t="s">
        <v>377</v>
      </c>
      <c r="C343" s="77">
        <v>190</v>
      </c>
    </row>
    <row r="344" spans="1:3" ht="15.75" customHeight="1">
      <c r="A344" s="112">
        <v>2111102</v>
      </c>
      <c r="B344" s="100" t="s">
        <v>378</v>
      </c>
      <c r="C344" s="77">
        <v>190</v>
      </c>
    </row>
    <row r="345" spans="1:3" ht="15.75" customHeight="1">
      <c r="A345" s="112">
        <v>212</v>
      </c>
      <c r="B345" s="109" t="s">
        <v>379</v>
      </c>
      <c r="C345" s="77">
        <v>16957</v>
      </c>
    </row>
    <row r="346" spans="1:3" ht="15.75" customHeight="1">
      <c r="A346" s="112">
        <v>21201</v>
      </c>
      <c r="B346" s="109" t="s">
        <v>380</v>
      </c>
      <c r="C346" s="77">
        <v>3043</v>
      </c>
    </row>
    <row r="347" spans="1:3" ht="15.75" customHeight="1">
      <c r="A347" s="112">
        <v>2120101</v>
      </c>
      <c r="B347" s="100" t="s">
        <v>101</v>
      </c>
      <c r="C347" s="77">
        <v>485</v>
      </c>
    </row>
    <row r="348" spans="1:3" ht="15.75" customHeight="1">
      <c r="A348" s="112">
        <v>2120104</v>
      </c>
      <c r="B348" s="100" t="s">
        <v>381</v>
      </c>
      <c r="C348" s="77">
        <v>2011</v>
      </c>
    </row>
    <row r="349" spans="1:3" ht="15.75" customHeight="1">
      <c r="A349" s="112">
        <v>2120105</v>
      </c>
      <c r="B349" s="100" t="s">
        <v>382</v>
      </c>
      <c r="C349" s="77">
        <v>151</v>
      </c>
    </row>
    <row r="350" spans="1:3" ht="15.75" customHeight="1">
      <c r="A350" s="112">
        <v>2120109</v>
      </c>
      <c r="B350" s="100" t="s">
        <v>383</v>
      </c>
      <c r="C350" s="77">
        <v>115</v>
      </c>
    </row>
    <row r="351" spans="1:3" ht="15.75" customHeight="1">
      <c r="A351" s="112">
        <v>2120199</v>
      </c>
      <c r="B351" s="100" t="s">
        <v>384</v>
      </c>
      <c r="C351" s="77">
        <v>281</v>
      </c>
    </row>
    <row r="352" spans="1:3" ht="15.75" customHeight="1">
      <c r="A352" s="112">
        <v>21202</v>
      </c>
      <c r="B352" s="109" t="s">
        <v>385</v>
      </c>
      <c r="C352" s="77">
        <v>6</v>
      </c>
    </row>
    <row r="353" spans="1:3" ht="15.75" customHeight="1">
      <c r="A353" s="112">
        <v>2120201</v>
      </c>
      <c r="B353" s="100" t="s">
        <v>386</v>
      </c>
      <c r="C353" s="77">
        <v>6</v>
      </c>
    </row>
    <row r="354" spans="1:3" ht="15.75" customHeight="1">
      <c r="A354" s="112">
        <v>21203</v>
      </c>
      <c r="B354" s="109" t="s">
        <v>387</v>
      </c>
      <c r="C354" s="77">
        <v>5906</v>
      </c>
    </row>
    <row r="355" spans="1:3" s="103" customFormat="1" ht="15.75" customHeight="1">
      <c r="A355" s="112">
        <v>2120303</v>
      </c>
      <c r="B355" s="100" t="s">
        <v>388</v>
      </c>
      <c r="C355" s="77">
        <v>1282</v>
      </c>
    </row>
    <row r="356" spans="1:3" ht="15.75" customHeight="1">
      <c r="A356" s="112">
        <v>2120399</v>
      </c>
      <c r="B356" s="100" t="s">
        <v>389</v>
      </c>
      <c r="C356" s="77">
        <v>4624</v>
      </c>
    </row>
    <row r="357" spans="1:3" ht="15.75" customHeight="1">
      <c r="A357" s="112">
        <v>21205</v>
      </c>
      <c r="B357" s="109" t="s">
        <v>390</v>
      </c>
      <c r="C357" s="77">
        <v>6282</v>
      </c>
    </row>
    <row r="358" spans="1:3" ht="15.75" customHeight="1">
      <c r="A358" s="112">
        <v>2120501</v>
      </c>
      <c r="B358" s="100" t="s">
        <v>391</v>
      </c>
      <c r="C358" s="77">
        <v>6282</v>
      </c>
    </row>
    <row r="359" spans="1:3" ht="15.75" customHeight="1">
      <c r="A359" s="112">
        <v>21206</v>
      </c>
      <c r="B359" s="109" t="s">
        <v>392</v>
      </c>
      <c r="C359" s="77">
        <v>883</v>
      </c>
    </row>
    <row r="360" spans="1:3" ht="15.75" customHeight="1">
      <c r="A360" s="112">
        <v>2120601</v>
      </c>
      <c r="B360" s="100" t="s">
        <v>393</v>
      </c>
      <c r="C360" s="77">
        <v>883</v>
      </c>
    </row>
    <row r="361" spans="1:3" ht="15.75" customHeight="1">
      <c r="A361" s="112">
        <v>21299</v>
      </c>
      <c r="B361" s="109" t="s">
        <v>394</v>
      </c>
      <c r="C361" s="77">
        <v>837</v>
      </c>
    </row>
    <row r="362" spans="1:3" ht="15.75" customHeight="1">
      <c r="A362" s="112">
        <v>2129999</v>
      </c>
      <c r="B362" s="100" t="s">
        <v>395</v>
      </c>
      <c r="C362" s="77">
        <v>837</v>
      </c>
    </row>
    <row r="363" spans="1:3" ht="15.75" customHeight="1">
      <c r="A363" s="112">
        <v>213</v>
      </c>
      <c r="B363" s="109" t="s">
        <v>396</v>
      </c>
      <c r="C363" s="77">
        <v>124139</v>
      </c>
    </row>
    <row r="364" spans="1:3" ht="15.75" customHeight="1">
      <c r="A364" s="112">
        <v>21301</v>
      </c>
      <c r="B364" s="109" t="s">
        <v>397</v>
      </c>
      <c r="C364" s="77">
        <v>34487</v>
      </c>
    </row>
    <row r="365" spans="1:3" ht="15.75" customHeight="1">
      <c r="A365" s="112">
        <v>2130101</v>
      </c>
      <c r="B365" s="100" t="s">
        <v>101</v>
      </c>
      <c r="C365" s="77">
        <v>1483</v>
      </c>
    </row>
    <row r="366" spans="1:3" ht="15.75" customHeight="1">
      <c r="A366" s="112">
        <v>2130104</v>
      </c>
      <c r="B366" s="100" t="s">
        <v>105</v>
      </c>
      <c r="C366" s="77">
        <v>9994</v>
      </c>
    </row>
    <row r="367" spans="1:3" ht="15.75" customHeight="1">
      <c r="A367" s="112">
        <v>2130106</v>
      </c>
      <c r="B367" s="100" t="s">
        <v>398</v>
      </c>
      <c r="C367" s="77">
        <v>390</v>
      </c>
    </row>
    <row r="368" spans="1:3" ht="15.75" customHeight="1">
      <c r="A368" s="112">
        <v>2130108</v>
      </c>
      <c r="B368" s="100" t="s">
        <v>399</v>
      </c>
      <c r="C368" s="77">
        <v>1400</v>
      </c>
    </row>
    <row r="369" spans="1:3" ht="15.75" customHeight="1">
      <c r="A369" s="112">
        <v>2130110</v>
      </c>
      <c r="B369" s="100" t="s">
        <v>400</v>
      </c>
      <c r="C369" s="77">
        <v>61</v>
      </c>
    </row>
    <row r="370" spans="1:3" ht="15.75" customHeight="1">
      <c r="A370" s="112">
        <v>2130112</v>
      </c>
      <c r="B370" s="100" t="s">
        <v>401</v>
      </c>
      <c r="C370" s="77">
        <v>24</v>
      </c>
    </row>
    <row r="371" spans="1:3" ht="15.75" customHeight="1">
      <c r="A371" s="112">
        <v>2130122</v>
      </c>
      <c r="B371" s="100" t="s">
        <v>402</v>
      </c>
      <c r="C371" s="77">
        <v>14756</v>
      </c>
    </row>
    <row r="372" spans="1:3" ht="15.75" customHeight="1">
      <c r="A372" s="112">
        <v>2130124</v>
      </c>
      <c r="B372" s="100" t="s">
        <v>403</v>
      </c>
      <c r="C372" s="77">
        <v>561</v>
      </c>
    </row>
    <row r="373" spans="1:3" ht="15.75" customHeight="1">
      <c r="A373" s="112">
        <v>2130135</v>
      </c>
      <c r="B373" s="100" t="s">
        <v>404</v>
      </c>
      <c r="C373" s="77">
        <v>948</v>
      </c>
    </row>
    <row r="374" spans="1:3" ht="15.75" customHeight="1">
      <c r="A374" s="112">
        <v>2130148</v>
      </c>
      <c r="B374" s="100" t="s">
        <v>405</v>
      </c>
      <c r="C374" s="77">
        <v>10</v>
      </c>
    </row>
    <row r="375" spans="1:3" ht="15.75" customHeight="1">
      <c r="A375" s="112">
        <v>2130152</v>
      </c>
      <c r="B375" s="100" t="s">
        <v>406</v>
      </c>
      <c r="C375" s="77">
        <v>82</v>
      </c>
    </row>
    <row r="376" spans="1:3" ht="15.75" customHeight="1">
      <c r="A376" s="112">
        <v>2130153</v>
      </c>
      <c r="B376" s="100" t="s">
        <v>407</v>
      </c>
      <c r="C376" s="77">
        <v>4389</v>
      </c>
    </row>
    <row r="377" spans="1:3" ht="15.75" customHeight="1">
      <c r="A377" s="112">
        <v>2130199</v>
      </c>
      <c r="B377" s="100" t="s">
        <v>408</v>
      </c>
      <c r="C377" s="77">
        <v>389</v>
      </c>
    </row>
    <row r="378" spans="1:3" ht="15.75" customHeight="1">
      <c r="A378" s="112">
        <v>21302</v>
      </c>
      <c r="B378" s="109" t="s">
        <v>409</v>
      </c>
      <c r="C378" s="77">
        <v>15965</v>
      </c>
    </row>
    <row r="379" spans="1:3" ht="15.75" customHeight="1">
      <c r="A379" s="112">
        <v>2130201</v>
      </c>
      <c r="B379" s="100" t="s">
        <v>101</v>
      </c>
      <c r="C379" s="77">
        <v>398</v>
      </c>
    </row>
    <row r="380" spans="1:3" ht="15.75" customHeight="1">
      <c r="A380" s="112">
        <v>2130204</v>
      </c>
      <c r="B380" s="100" t="s">
        <v>410</v>
      </c>
      <c r="C380" s="77">
        <v>1738</v>
      </c>
    </row>
    <row r="381" spans="1:3" ht="15.75" customHeight="1">
      <c r="A381" s="112">
        <v>2130205</v>
      </c>
      <c r="B381" s="100" t="s">
        <v>411</v>
      </c>
      <c r="C381" s="77">
        <v>7303</v>
      </c>
    </row>
    <row r="382" spans="1:3" ht="15.75" customHeight="1">
      <c r="A382" s="112">
        <v>2130207</v>
      </c>
      <c r="B382" s="100" t="s">
        <v>412</v>
      </c>
      <c r="C382" s="77">
        <v>1013</v>
      </c>
    </row>
    <row r="383" spans="1:3" ht="15.75" customHeight="1">
      <c r="A383" s="112">
        <v>2130209</v>
      </c>
      <c r="B383" s="100" t="s">
        <v>413</v>
      </c>
      <c r="C383" s="77">
        <v>3789</v>
      </c>
    </row>
    <row r="384" spans="1:3" ht="15.75" customHeight="1">
      <c r="A384" s="112">
        <v>2130211</v>
      </c>
      <c r="B384" s="100" t="s">
        <v>414</v>
      </c>
      <c r="C384" s="77">
        <v>99</v>
      </c>
    </row>
    <row r="385" spans="1:3" ht="15.75" customHeight="1">
      <c r="A385" s="112">
        <v>2130212</v>
      </c>
      <c r="B385" s="100" t="s">
        <v>415</v>
      </c>
      <c r="C385" s="77">
        <v>16</v>
      </c>
    </row>
    <row r="386" spans="1:3" ht="15.75" customHeight="1">
      <c r="A386" s="112">
        <v>2130234</v>
      </c>
      <c r="B386" s="100" t="s">
        <v>416</v>
      </c>
      <c r="C386" s="77">
        <v>1054</v>
      </c>
    </row>
    <row r="387" spans="1:3" ht="15.75" customHeight="1">
      <c r="A387" s="112">
        <v>2130237</v>
      </c>
      <c r="B387" s="100" t="s">
        <v>401</v>
      </c>
      <c r="C387" s="77">
        <v>103</v>
      </c>
    </row>
    <row r="388" spans="1:3" ht="15.75" customHeight="1">
      <c r="A388" s="112">
        <v>2130299</v>
      </c>
      <c r="B388" s="100" t="s">
        <v>417</v>
      </c>
      <c r="C388" s="77">
        <v>452</v>
      </c>
    </row>
    <row r="389" spans="1:3" ht="15.75" customHeight="1">
      <c r="A389" s="112">
        <v>21303</v>
      </c>
      <c r="B389" s="109" t="s">
        <v>418</v>
      </c>
      <c r="C389" s="77">
        <v>20486</v>
      </c>
    </row>
    <row r="390" spans="1:3" ht="15.75" customHeight="1">
      <c r="A390" s="112">
        <v>2130301</v>
      </c>
      <c r="B390" s="100" t="s">
        <v>101</v>
      </c>
      <c r="C390" s="77">
        <v>798</v>
      </c>
    </row>
    <row r="391" spans="1:3" ht="15.75" customHeight="1">
      <c r="A391" s="112">
        <v>2130304</v>
      </c>
      <c r="B391" s="100" t="s">
        <v>419</v>
      </c>
      <c r="C391" s="77">
        <v>20</v>
      </c>
    </row>
    <row r="392" spans="1:3" ht="15.75" customHeight="1">
      <c r="A392" s="112">
        <v>2130305</v>
      </c>
      <c r="B392" s="100" t="s">
        <v>420</v>
      </c>
      <c r="C392" s="77">
        <v>2251</v>
      </c>
    </row>
    <row r="393" spans="1:3" ht="15.75" customHeight="1">
      <c r="A393" s="112">
        <v>2130306</v>
      </c>
      <c r="B393" s="100" t="s">
        <v>421</v>
      </c>
      <c r="C393" s="77">
        <v>897</v>
      </c>
    </row>
    <row r="394" spans="1:3" ht="15.75" customHeight="1">
      <c r="A394" s="112">
        <v>2130308</v>
      </c>
      <c r="B394" s="100" t="s">
        <v>422</v>
      </c>
      <c r="C394" s="77">
        <v>25</v>
      </c>
    </row>
    <row r="395" spans="1:3" ht="15.75" customHeight="1">
      <c r="A395" s="112">
        <v>2130310</v>
      </c>
      <c r="B395" s="100" t="s">
        <v>423</v>
      </c>
      <c r="C395" s="77">
        <v>1448</v>
      </c>
    </row>
    <row r="396" spans="1:3" ht="15.75" customHeight="1">
      <c r="A396" s="112">
        <v>2130311</v>
      </c>
      <c r="B396" s="100" t="s">
        <v>424</v>
      </c>
      <c r="C396" s="77">
        <v>473</v>
      </c>
    </row>
    <row r="397" spans="1:3" ht="15.75" customHeight="1">
      <c r="A397" s="112">
        <v>2130312</v>
      </c>
      <c r="B397" s="100" t="s">
        <v>425</v>
      </c>
      <c r="C397" s="77">
        <v>203</v>
      </c>
    </row>
    <row r="398" spans="1:3" ht="15.75" customHeight="1">
      <c r="A398" s="112">
        <v>2130314</v>
      </c>
      <c r="B398" s="100" t="s">
        <v>426</v>
      </c>
      <c r="C398" s="77">
        <v>885</v>
      </c>
    </row>
    <row r="399" spans="1:3" ht="15.75" customHeight="1">
      <c r="A399" s="112">
        <v>2130315</v>
      </c>
      <c r="B399" s="100" t="s">
        <v>427</v>
      </c>
      <c r="C399" s="77">
        <v>3179</v>
      </c>
    </row>
    <row r="400" spans="1:3" ht="15.75" customHeight="1">
      <c r="A400" s="112">
        <v>2130316</v>
      </c>
      <c r="B400" s="100" t="s">
        <v>428</v>
      </c>
      <c r="C400" s="77">
        <v>83</v>
      </c>
    </row>
    <row r="401" spans="1:3" ht="15.75" customHeight="1">
      <c r="A401" s="112">
        <v>2130319</v>
      </c>
      <c r="B401" s="100" t="s">
        <v>429</v>
      </c>
      <c r="C401" s="77">
        <v>4690</v>
      </c>
    </row>
    <row r="402" spans="1:3" ht="15.75" customHeight="1">
      <c r="A402" s="112">
        <v>2130321</v>
      </c>
      <c r="B402" s="100" t="s">
        <v>430</v>
      </c>
      <c r="C402" s="77">
        <v>2853</v>
      </c>
    </row>
    <row r="403" spans="1:3" ht="15.75" customHeight="1">
      <c r="A403" s="112">
        <v>2130335</v>
      </c>
      <c r="B403" s="100" t="s">
        <v>431</v>
      </c>
      <c r="C403" s="77">
        <v>548</v>
      </c>
    </row>
    <row r="404" spans="1:3" ht="15.75" customHeight="1">
      <c r="A404" s="112">
        <v>2130399</v>
      </c>
      <c r="B404" s="100" t="s">
        <v>432</v>
      </c>
      <c r="C404" s="77">
        <v>2133</v>
      </c>
    </row>
    <row r="405" spans="1:3" ht="15.75" customHeight="1">
      <c r="A405" s="112">
        <v>21305</v>
      </c>
      <c r="B405" s="109" t="s">
        <v>433</v>
      </c>
      <c r="C405" s="77">
        <v>34847</v>
      </c>
    </row>
    <row r="406" spans="1:3" ht="15.75" customHeight="1">
      <c r="A406" s="112">
        <v>2130501</v>
      </c>
      <c r="B406" s="100" t="s">
        <v>101</v>
      </c>
      <c r="C406" s="77">
        <v>205</v>
      </c>
    </row>
    <row r="407" spans="1:3" ht="15.75" customHeight="1">
      <c r="A407" s="112">
        <v>2130502</v>
      </c>
      <c r="B407" s="100" t="s">
        <v>111</v>
      </c>
      <c r="C407" s="77">
        <v>40</v>
      </c>
    </row>
    <row r="408" spans="1:3" ht="15.75" customHeight="1">
      <c r="A408" s="112">
        <v>2130504</v>
      </c>
      <c r="B408" s="100" t="s">
        <v>434</v>
      </c>
      <c r="C408" s="77">
        <v>5403</v>
      </c>
    </row>
    <row r="409" spans="1:3" ht="15.75" customHeight="1">
      <c r="A409" s="112">
        <v>2130505</v>
      </c>
      <c r="B409" s="100" t="s">
        <v>435</v>
      </c>
      <c r="C409" s="77">
        <v>20705</v>
      </c>
    </row>
    <row r="410" spans="1:3" ht="15.75" customHeight="1">
      <c r="A410" s="112">
        <v>2130506</v>
      </c>
      <c r="B410" s="100" t="s">
        <v>436</v>
      </c>
      <c r="C410" s="77">
        <v>7786</v>
      </c>
    </row>
    <row r="411" spans="1:3" ht="15.75" customHeight="1">
      <c r="A411" s="112">
        <v>2130550</v>
      </c>
      <c r="B411" s="100" t="s">
        <v>105</v>
      </c>
      <c r="C411" s="77">
        <v>173</v>
      </c>
    </row>
    <row r="412" spans="1:3" ht="15.75" customHeight="1">
      <c r="A412" s="112">
        <v>2130599</v>
      </c>
      <c r="B412" s="100" t="s">
        <v>437</v>
      </c>
      <c r="C412" s="77">
        <v>535</v>
      </c>
    </row>
    <row r="413" spans="1:3" ht="15.75" customHeight="1">
      <c r="A413" s="112">
        <v>21307</v>
      </c>
      <c r="B413" s="109" t="s">
        <v>438</v>
      </c>
      <c r="C413" s="77">
        <v>9723</v>
      </c>
    </row>
    <row r="414" spans="1:3" ht="15.75" customHeight="1">
      <c r="A414" s="112">
        <v>2130701</v>
      </c>
      <c r="B414" s="100" t="s">
        <v>439</v>
      </c>
      <c r="C414" s="77">
        <v>310</v>
      </c>
    </row>
    <row r="415" spans="1:3" ht="15.75" customHeight="1">
      <c r="A415" s="112">
        <v>2130705</v>
      </c>
      <c r="B415" s="100" t="s">
        <v>440</v>
      </c>
      <c r="C415" s="77">
        <v>6930</v>
      </c>
    </row>
    <row r="416" spans="1:3" ht="15.75" customHeight="1">
      <c r="A416" s="112">
        <v>2130706</v>
      </c>
      <c r="B416" s="100" t="s">
        <v>441</v>
      </c>
      <c r="C416" s="77">
        <v>1860</v>
      </c>
    </row>
    <row r="417" spans="1:3" ht="15.75" customHeight="1">
      <c r="A417" s="112">
        <v>2130707</v>
      </c>
      <c r="B417" s="100" t="s">
        <v>442</v>
      </c>
      <c r="C417" s="77">
        <v>500</v>
      </c>
    </row>
    <row r="418" spans="1:3" s="103" customFormat="1" ht="15.75" customHeight="1">
      <c r="A418" s="112">
        <v>2130799</v>
      </c>
      <c r="B418" s="100" t="s">
        <v>443</v>
      </c>
      <c r="C418" s="77">
        <v>123</v>
      </c>
    </row>
    <row r="419" spans="1:3" ht="15.75" customHeight="1">
      <c r="A419" s="112">
        <v>21308</v>
      </c>
      <c r="B419" s="109" t="s">
        <v>444</v>
      </c>
      <c r="C419" s="77">
        <v>8579</v>
      </c>
    </row>
    <row r="420" spans="1:3" ht="15.75" customHeight="1">
      <c r="A420" s="112">
        <v>2130803</v>
      </c>
      <c r="B420" s="100" t="s">
        <v>445</v>
      </c>
      <c r="C420" s="77">
        <v>2934</v>
      </c>
    </row>
    <row r="421" spans="1:3" ht="15.75" customHeight="1">
      <c r="A421" s="112">
        <v>2130804</v>
      </c>
      <c r="B421" s="100" t="s">
        <v>446</v>
      </c>
      <c r="C421" s="77">
        <v>5645</v>
      </c>
    </row>
    <row r="422" spans="1:3" ht="15.75" customHeight="1">
      <c r="A422" s="112">
        <v>21399</v>
      </c>
      <c r="B422" s="109" t="s">
        <v>447</v>
      </c>
      <c r="C422" s="77">
        <v>52</v>
      </c>
    </row>
    <row r="423" spans="1:3" ht="15.75" customHeight="1">
      <c r="A423" s="112">
        <v>2139999</v>
      </c>
      <c r="B423" s="100" t="s">
        <v>448</v>
      </c>
      <c r="C423" s="77">
        <v>52</v>
      </c>
    </row>
    <row r="424" spans="1:3" ht="15.75" customHeight="1">
      <c r="A424" s="112">
        <v>214</v>
      </c>
      <c r="B424" s="109" t="s">
        <v>449</v>
      </c>
      <c r="C424" s="77">
        <v>24334</v>
      </c>
    </row>
    <row r="425" spans="1:3" ht="15.75" customHeight="1">
      <c r="A425" s="112">
        <v>21401</v>
      </c>
      <c r="B425" s="109" t="s">
        <v>450</v>
      </c>
      <c r="C425" s="77">
        <v>10697</v>
      </c>
    </row>
    <row r="426" spans="1:3" ht="15.75" customHeight="1">
      <c r="A426" s="112">
        <v>2140101</v>
      </c>
      <c r="B426" s="100" t="s">
        <v>101</v>
      </c>
      <c r="C426" s="77">
        <v>372</v>
      </c>
    </row>
    <row r="427" spans="1:3" ht="15.75" customHeight="1">
      <c r="A427" s="112">
        <v>2140104</v>
      </c>
      <c r="B427" s="100" t="s">
        <v>451</v>
      </c>
      <c r="C427" s="77">
        <v>526</v>
      </c>
    </row>
    <row r="428" spans="1:3" ht="15.75" customHeight="1">
      <c r="A428" s="112">
        <v>2140106</v>
      </c>
      <c r="B428" s="100" t="s">
        <v>452</v>
      </c>
      <c r="C428" s="77">
        <v>5720</v>
      </c>
    </row>
    <row r="429" spans="1:3" ht="15.75" customHeight="1">
      <c r="A429" s="112">
        <v>2140112</v>
      </c>
      <c r="B429" s="100" t="s">
        <v>453</v>
      </c>
      <c r="C429" s="77">
        <v>1290</v>
      </c>
    </row>
    <row r="430" spans="1:3" ht="15.75" customHeight="1">
      <c r="A430" s="112">
        <v>2140123</v>
      </c>
      <c r="B430" s="100" t="s">
        <v>454</v>
      </c>
      <c r="C430" s="77">
        <v>304</v>
      </c>
    </row>
    <row r="431" spans="1:3" ht="15.75" customHeight="1">
      <c r="A431" s="112">
        <v>2140128</v>
      </c>
      <c r="B431" s="100" t="s">
        <v>455</v>
      </c>
      <c r="C431" s="77">
        <v>32</v>
      </c>
    </row>
    <row r="432" spans="1:3" s="103" customFormat="1" ht="15.75" customHeight="1">
      <c r="A432" s="112">
        <v>2140131</v>
      </c>
      <c r="B432" s="100" t="s">
        <v>456</v>
      </c>
      <c r="C432" s="77">
        <v>69</v>
      </c>
    </row>
    <row r="433" spans="1:3" ht="15.75" customHeight="1">
      <c r="A433" s="112">
        <v>2140136</v>
      </c>
      <c r="B433" s="100" t="s">
        <v>457</v>
      </c>
      <c r="C433" s="77">
        <v>572</v>
      </c>
    </row>
    <row r="434" spans="1:3" ht="15.75" customHeight="1">
      <c r="A434" s="112">
        <v>2140199</v>
      </c>
      <c r="B434" s="100" t="s">
        <v>458</v>
      </c>
      <c r="C434" s="77">
        <v>1812</v>
      </c>
    </row>
    <row r="435" spans="1:3" ht="15.75" customHeight="1">
      <c r="A435" s="112">
        <v>21406</v>
      </c>
      <c r="B435" s="109" t="s">
        <v>459</v>
      </c>
      <c r="C435" s="77">
        <v>10928</v>
      </c>
    </row>
    <row r="436" spans="1:3" ht="15.75" customHeight="1">
      <c r="A436" s="112">
        <v>2140601</v>
      </c>
      <c r="B436" s="100" t="s">
        <v>460</v>
      </c>
      <c r="C436" s="77">
        <v>10928</v>
      </c>
    </row>
    <row r="437" spans="1:3" ht="15.75" customHeight="1">
      <c r="A437" s="112">
        <v>21499</v>
      </c>
      <c r="B437" s="109" t="s">
        <v>461</v>
      </c>
      <c r="C437" s="77">
        <v>2709</v>
      </c>
    </row>
    <row r="438" spans="1:3" ht="15.75" customHeight="1">
      <c r="A438" s="112">
        <v>2149901</v>
      </c>
      <c r="B438" s="100" t="s">
        <v>462</v>
      </c>
      <c r="C438" s="77">
        <v>1247</v>
      </c>
    </row>
    <row r="439" spans="1:3" ht="15.75" customHeight="1">
      <c r="A439" s="112">
        <v>2149999</v>
      </c>
      <c r="B439" s="100" t="s">
        <v>463</v>
      </c>
      <c r="C439" s="77">
        <v>1462</v>
      </c>
    </row>
    <row r="440" spans="1:3" ht="15.75" customHeight="1">
      <c r="A440" s="112">
        <v>215</v>
      </c>
      <c r="B440" s="109" t="s">
        <v>464</v>
      </c>
      <c r="C440" s="77">
        <v>16276</v>
      </c>
    </row>
    <row r="441" spans="1:3" ht="15.75" customHeight="1">
      <c r="A441" s="112">
        <v>21505</v>
      </c>
      <c r="B441" s="109" t="s">
        <v>465</v>
      </c>
      <c r="C441" s="77">
        <v>2453</v>
      </c>
    </row>
    <row r="442" spans="1:3" ht="15.75" customHeight="1">
      <c r="A442" s="112">
        <v>2150501</v>
      </c>
      <c r="B442" s="100" t="s">
        <v>101</v>
      </c>
      <c r="C442" s="77">
        <v>486</v>
      </c>
    </row>
    <row r="443" spans="1:3" ht="15.75" customHeight="1">
      <c r="A443" s="112">
        <v>2150517</v>
      </c>
      <c r="B443" s="100" t="s">
        <v>466</v>
      </c>
      <c r="C443" s="77">
        <v>1653</v>
      </c>
    </row>
    <row r="444" spans="1:3" ht="15.75" customHeight="1">
      <c r="A444" s="112">
        <v>2150550</v>
      </c>
      <c r="B444" s="100" t="s">
        <v>105</v>
      </c>
      <c r="C444" s="77">
        <v>314</v>
      </c>
    </row>
    <row r="445" spans="1:3" ht="15.75" customHeight="1">
      <c r="A445" s="112">
        <v>21507</v>
      </c>
      <c r="B445" s="109" t="s">
        <v>467</v>
      </c>
      <c r="C445" s="77">
        <v>346</v>
      </c>
    </row>
    <row r="446" spans="1:3" ht="15.75" customHeight="1">
      <c r="A446" s="112">
        <v>2150701</v>
      </c>
      <c r="B446" s="100" t="s">
        <v>101</v>
      </c>
      <c r="C446" s="77">
        <v>251</v>
      </c>
    </row>
    <row r="447" spans="1:3" s="103" customFormat="1" ht="15.75" customHeight="1">
      <c r="A447" s="112">
        <v>2150799</v>
      </c>
      <c r="B447" s="100" t="s">
        <v>468</v>
      </c>
      <c r="C447" s="77">
        <v>95</v>
      </c>
    </row>
    <row r="448" spans="1:3" ht="15.75" customHeight="1">
      <c r="A448" s="112">
        <v>21508</v>
      </c>
      <c r="B448" s="109" t="s">
        <v>469</v>
      </c>
      <c r="C448" s="77">
        <v>12352</v>
      </c>
    </row>
    <row r="449" spans="1:3" ht="15.75" customHeight="1">
      <c r="A449" s="112">
        <v>2150805</v>
      </c>
      <c r="B449" s="100" t="s">
        <v>470</v>
      </c>
      <c r="C449" s="77">
        <v>743</v>
      </c>
    </row>
    <row r="450" spans="1:3" ht="15.75" customHeight="1">
      <c r="A450" s="112">
        <v>2150899</v>
      </c>
      <c r="B450" s="100" t="s">
        <v>471</v>
      </c>
      <c r="C450" s="77">
        <v>11609</v>
      </c>
    </row>
    <row r="451" spans="1:3" ht="15.75" customHeight="1">
      <c r="A451" s="112">
        <v>21599</v>
      </c>
      <c r="B451" s="109" t="s">
        <v>472</v>
      </c>
      <c r="C451" s="77">
        <v>1125</v>
      </c>
    </row>
    <row r="452" spans="1:3" ht="15.75" customHeight="1">
      <c r="A452" s="112">
        <v>2159999</v>
      </c>
      <c r="B452" s="100" t="s">
        <v>473</v>
      </c>
      <c r="C452" s="77">
        <v>1125</v>
      </c>
    </row>
    <row r="453" spans="1:3" ht="15.75" customHeight="1">
      <c r="A453" s="112">
        <v>216</v>
      </c>
      <c r="B453" s="109" t="s">
        <v>474</v>
      </c>
      <c r="C453" s="77">
        <v>1330</v>
      </c>
    </row>
    <row r="454" spans="1:3" ht="15.75" customHeight="1">
      <c r="A454" s="112">
        <v>21602</v>
      </c>
      <c r="B454" s="109" t="s">
        <v>475</v>
      </c>
      <c r="C454" s="77">
        <v>1106</v>
      </c>
    </row>
    <row r="455" spans="1:3" s="103" customFormat="1" ht="15.75" customHeight="1">
      <c r="A455" s="112">
        <v>2160201</v>
      </c>
      <c r="B455" s="100" t="s">
        <v>101</v>
      </c>
      <c r="C455" s="77">
        <v>318</v>
      </c>
    </row>
    <row r="456" spans="1:3" ht="15.75" customHeight="1">
      <c r="A456" s="112">
        <v>2160299</v>
      </c>
      <c r="B456" s="100" t="s">
        <v>476</v>
      </c>
      <c r="C456" s="77">
        <v>788</v>
      </c>
    </row>
    <row r="457" spans="1:3" ht="15.75" customHeight="1">
      <c r="A457" s="112">
        <v>21606</v>
      </c>
      <c r="B457" s="109" t="s">
        <v>477</v>
      </c>
      <c r="C457" s="77">
        <v>11</v>
      </c>
    </row>
    <row r="458" spans="1:3" s="103" customFormat="1" ht="15.75" customHeight="1">
      <c r="A458" s="112">
        <v>2160699</v>
      </c>
      <c r="B458" s="100" t="s">
        <v>478</v>
      </c>
      <c r="C458" s="77">
        <v>11</v>
      </c>
    </row>
    <row r="459" spans="1:3" ht="15.75" customHeight="1">
      <c r="A459" s="112">
        <v>21699</v>
      </c>
      <c r="B459" s="109" t="s">
        <v>479</v>
      </c>
      <c r="C459" s="77">
        <v>213</v>
      </c>
    </row>
    <row r="460" spans="1:3" ht="15.75" customHeight="1">
      <c r="A460" s="112">
        <v>2169999</v>
      </c>
      <c r="B460" s="100" t="s">
        <v>480</v>
      </c>
      <c r="C460" s="77">
        <v>213</v>
      </c>
    </row>
    <row r="461" spans="1:3" ht="15.75" customHeight="1">
      <c r="A461" s="112">
        <v>220</v>
      </c>
      <c r="B461" s="109" t="s">
        <v>481</v>
      </c>
      <c r="C461" s="77">
        <v>14686</v>
      </c>
    </row>
    <row r="462" spans="1:3" ht="15.75" customHeight="1">
      <c r="A462" s="112">
        <v>22001</v>
      </c>
      <c r="B462" s="109" t="s">
        <v>482</v>
      </c>
      <c r="C462" s="77">
        <v>14273</v>
      </c>
    </row>
    <row r="463" spans="1:3" ht="15.75" customHeight="1">
      <c r="A463" s="112">
        <v>2200101</v>
      </c>
      <c r="B463" s="100" t="s">
        <v>101</v>
      </c>
      <c r="C463" s="77">
        <v>883</v>
      </c>
    </row>
    <row r="464" spans="1:3" ht="15.75" customHeight="1">
      <c r="A464" s="112">
        <v>2200104</v>
      </c>
      <c r="B464" s="100" t="s">
        <v>483</v>
      </c>
      <c r="C464" s="77">
        <v>61</v>
      </c>
    </row>
    <row r="465" spans="1:3" ht="15.75" customHeight="1">
      <c r="A465" s="112">
        <v>2200106</v>
      </c>
      <c r="B465" s="100" t="s">
        <v>484</v>
      </c>
      <c r="C465" s="77">
        <v>10695</v>
      </c>
    </row>
    <row r="466" spans="1:3" ht="15.75" customHeight="1">
      <c r="A466" s="112">
        <v>2200150</v>
      </c>
      <c r="B466" s="100" t="s">
        <v>105</v>
      </c>
      <c r="C466" s="77">
        <v>2549</v>
      </c>
    </row>
    <row r="467" spans="1:3" ht="15.75" customHeight="1">
      <c r="A467" s="112">
        <v>2200199</v>
      </c>
      <c r="B467" s="100" t="s">
        <v>485</v>
      </c>
      <c r="C467" s="77">
        <v>85</v>
      </c>
    </row>
    <row r="468" spans="1:3" ht="15.75" customHeight="1">
      <c r="A468" s="112">
        <v>22005</v>
      </c>
      <c r="B468" s="109" t="s">
        <v>486</v>
      </c>
      <c r="C468" s="77">
        <v>413</v>
      </c>
    </row>
    <row r="469" spans="1:3" s="103" customFormat="1" ht="15.75" customHeight="1">
      <c r="A469" s="112">
        <v>2200501</v>
      </c>
      <c r="B469" s="100" t="s">
        <v>101</v>
      </c>
      <c r="C469" s="77">
        <v>137</v>
      </c>
    </row>
    <row r="470" spans="1:3" ht="15.75" customHeight="1">
      <c r="A470" s="112">
        <v>2200504</v>
      </c>
      <c r="B470" s="100" t="s">
        <v>487</v>
      </c>
      <c r="C470" s="77">
        <v>74</v>
      </c>
    </row>
    <row r="471" spans="1:3" ht="15.75" customHeight="1">
      <c r="A471" s="112">
        <v>2200509</v>
      </c>
      <c r="B471" s="100" t="s">
        <v>488</v>
      </c>
      <c r="C471" s="77">
        <v>202</v>
      </c>
    </row>
    <row r="472" spans="1:3" ht="15.75" customHeight="1">
      <c r="A472" s="112">
        <v>221</v>
      </c>
      <c r="B472" s="109" t="s">
        <v>489</v>
      </c>
      <c r="C472" s="77">
        <v>59419</v>
      </c>
    </row>
    <row r="473" spans="1:3" ht="15.75" customHeight="1">
      <c r="A473" s="112">
        <v>22101</v>
      </c>
      <c r="B473" s="109" t="s">
        <v>490</v>
      </c>
      <c r="C473" s="77">
        <v>41892</v>
      </c>
    </row>
    <row r="474" spans="1:3" ht="15.75" customHeight="1">
      <c r="A474" s="112">
        <v>2210101</v>
      </c>
      <c r="B474" s="100" t="s">
        <v>491</v>
      </c>
      <c r="C474" s="77">
        <v>1045</v>
      </c>
    </row>
    <row r="475" spans="1:3" ht="15.75" customHeight="1">
      <c r="A475" s="112">
        <v>2210103</v>
      </c>
      <c r="B475" s="100" t="s">
        <v>492</v>
      </c>
      <c r="C475" s="77">
        <v>7837</v>
      </c>
    </row>
    <row r="476" spans="1:3" ht="15.75" customHeight="1">
      <c r="A476" s="112">
        <v>2210106</v>
      </c>
      <c r="B476" s="100" t="s">
        <v>493</v>
      </c>
      <c r="C476" s="191">
        <v>221</v>
      </c>
    </row>
    <row r="477" spans="1:3" ht="15.75" customHeight="1">
      <c r="A477" s="112">
        <v>2210107</v>
      </c>
      <c r="B477" s="100" t="s">
        <v>494</v>
      </c>
      <c r="C477" s="77">
        <v>10</v>
      </c>
    </row>
    <row r="478" spans="1:3" ht="15.75" customHeight="1">
      <c r="A478" s="112">
        <v>2210108</v>
      </c>
      <c r="B478" s="100" t="s">
        <v>495</v>
      </c>
      <c r="C478" s="77">
        <v>18394</v>
      </c>
    </row>
    <row r="479" spans="1:3" ht="15.75" customHeight="1">
      <c r="A479" s="112">
        <v>2210199</v>
      </c>
      <c r="B479" s="100" t="s">
        <v>496</v>
      </c>
      <c r="C479" s="77">
        <v>14385</v>
      </c>
    </row>
    <row r="480" spans="1:3" s="103" customFormat="1" ht="15.75" customHeight="1">
      <c r="A480" s="112">
        <v>22102</v>
      </c>
      <c r="B480" s="109" t="s">
        <v>497</v>
      </c>
      <c r="C480" s="77">
        <v>17426</v>
      </c>
    </row>
    <row r="481" spans="1:3" ht="15.75" customHeight="1">
      <c r="A481" s="112">
        <v>2210201</v>
      </c>
      <c r="B481" s="100" t="s">
        <v>498</v>
      </c>
      <c r="C481" s="77">
        <v>17426</v>
      </c>
    </row>
    <row r="482" spans="1:3" ht="14.25">
      <c r="A482" s="112">
        <v>22103</v>
      </c>
      <c r="B482" s="109" t="s">
        <v>499</v>
      </c>
      <c r="C482" s="77">
        <v>101</v>
      </c>
    </row>
    <row r="483" spans="1:3" s="103" customFormat="1" ht="14.25">
      <c r="A483" s="112">
        <v>2210399</v>
      </c>
      <c r="B483" s="100" t="s">
        <v>500</v>
      </c>
      <c r="C483" s="77">
        <v>101</v>
      </c>
    </row>
    <row r="484" spans="1:3" ht="14.25">
      <c r="A484" s="112">
        <v>222</v>
      </c>
      <c r="B484" s="109" t="s">
        <v>501</v>
      </c>
      <c r="C484" s="77">
        <v>39</v>
      </c>
    </row>
    <row r="485" spans="1:3" ht="14.25">
      <c r="A485" s="112">
        <v>22204</v>
      </c>
      <c r="B485" s="109" t="s">
        <v>502</v>
      </c>
      <c r="C485" s="77">
        <v>39</v>
      </c>
    </row>
    <row r="486" spans="1:3" ht="14.25">
      <c r="A486" s="112">
        <v>2220499</v>
      </c>
      <c r="B486" s="100" t="s">
        <v>503</v>
      </c>
      <c r="C486" s="77">
        <v>39</v>
      </c>
    </row>
    <row r="487" spans="1:3" ht="14.25">
      <c r="A487" s="112">
        <v>224</v>
      </c>
      <c r="B487" s="109" t="s">
        <v>504</v>
      </c>
      <c r="C487" s="77">
        <v>6511</v>
      </c>
    </row>
    <row r="488" spans="1:3" ht="14.25">
      <c r="A488" s="112">
        <v>22401</v>
      </c>
      <c r="B488" s="109" t="s">
        <v>505</v>
      </c>
      <c r="C488" s="77">
        <v>1711</v>
      </c>
    </row>
    <row r="489" spans="1:3" ht="14.25">
      <c r="A489" s="112">
        <v>2240101</v>
      </c>
      <c r="B489" s="100" t="s">
        <v>101</v>
      </c>
      <c r="C489" s="77">
        <v>709</v>
      </c>
    </row>
    <row r="490" spans="1:3" ht="14.25">
      <c r="A490" s="112">
        <v>2240108</v>
      </c>
      <c r="B490" s="100" t="s">
        <v>506</v>
      </c>
      <c r="C490" s="77">
        <v>312</v>
      </c>
    </row>
    <row r="491" spans="1:3" s="64" customFormat="1" ht="14.25">
      <c r="A491" s="112">
        <v>2240109</v>
      </c>
      <c r="B491" s="100" t="s">
        <v>507</v>
      </c>
      <c r="C491" s="77">
        <v>239</v>
      </c>
    </row>
    <row r="492" spans="1:3" s="64" customFormat="1" ht="14.25">
      <c r="A492" s="112">
        <v>2240150</v>
      </c>
      <c r="B492" s="100" t="s">
        <v>105</v>
      </c>
      <c r="C492" s="77">
        <v>444</v>
      </c>
    </row>
    <row r="493" spans="1:3" s="64" customFormat="1" ht="14.25">
      <c r="A493" s="112">
        <v>2240199</v>
      </c>
      <c r="B493" s="100" t="s">
        <v>508</v>
      </c>
      <c r="C493" s="77">
        <v>7</v>
      </c>
    </row>
    <row r="494" spans="1:3" s="64" customFormat="1" ht="14.25">
      <c r="A494" s="112">
        <v>22402</v>
      </c>
      <c r="B494" s="109" t="s">
        <v>509</v>
      </c>
      <c r="C494" s="77">
        <v>832</v>
      </c>
    </row>
    <row r="495" spans="1:3" s="64" customFormat="1" ht="14.25">
      <c r="A495" s="112">
        <v>2240201</v>
      </c>
      <c r="B495" s="100" t="s">
        <v>101</v>
      </c>
      <c r="C495" s="77">
        <v>672</v>
      </c>
    </row>
    <row r="496" spans="1:3" s="64" customFormat="1" ht="14.25">
      <c r="A496" s="112">
        <v>2240202</v>
      </c>
      <c r="B496" s="100" t="s">
        <v>111</v>
      </c>
      <c r="C496" s="77">
        <v>35</v>
      </c>
    </row>
    <row r="497" spans="1:3" s="64" customFormat="1" ht="14.25">
      <c r="A497" s="112">
        <v>2240204</v>
      </c>
      <c r="B497" s="100" t="s">
        <v>510</v>
      </c>
      <c r="C497" s="77">
        <v>62</v>
      </c>
    </row>
    <row r="498" spans="1:3" s="64" customFormat="1" ht="14.25">
      <c r="A498" s="112">
        <v>2240299</v>
      </c>
      <c r="B498" s="100" t="s">
        <v>511</v>
      </c>
      <c r="C498" s="77">
        <v>63</v>
      </c>
    </row>
    <row r="499" spans="1:3" s="64" customFormat="1" ht="14.25">
      <c r="A499" s="112">
        <v>22406</v>
      </c>
      <c r="B499" s="109" t="s">
        <v>512</v>
      </c>
      <c r="C499" s="77">
        <v>3270</v>
      </c>
    </row>
    <row r="500" spans="1:3" s="64" customFormat="1" ht="14.25">
      <c r="A500" s="112">
        <v>2240601</v>
      </c>
      <c r="B500" s="100" t="s">
        <v>513</v>
      </c>
      <c r="C500" s="77">
        <v>3228</v>
      </c>
    </row>
    <row r="501" spans="1:3" s="64" customFormat="1" ht="14.25">
      <c r="A501" s="112">
        <v>2240602</v>
      </c>
      <c r="B501" s="100" t="s">
        <v>514</v>
      </c>
      <c r="C501" s="77">
        <v>20</v>
      </c>
    </row>
    <row r="502" spans="1:3" s="64" customFormat="1" ht="14.25">
      <c r="A502" s="112">
        <v>2240699</v>
      </c>
      <c r="B502" s="100" t="s">
        <v>515</v>
      </c>
      <c r="C502" s="77">
        <v>22</v>
      </c>
    </row>
    <row r="503" spans="1:3" s="64" customFormat="1" ht="14.25">
      <c r="A503" s="112">
        <v>22407</v>
      </c>
      <c r="B503" s="109" t="s">
        <v>516</v>
      </c>
      <c r="C503" s="77">
        <v>178</v>
      </c>
    </row>
    <row r="504" spans="1:3" s="64" customFormat="1" ht="14.25">
      <c r="A504" s="112">
        <v>2240703</v>
      </c>
      <c r="B504" s="100" t="s">
        <v>517</v>
      </c>
      <c r="C504" s="77">
        <v>26</v>
      </c>
    </row>
    <row r="505" spans="1:3" s="64" customFormat="1" ht="14.25">
      <c r="A505" s="112">
        <v>2240799</v>
      </c>
      <c r="B505" s="100" t="s">
        <v>518</v>
      </c>
      <c r="C505" s="77">
        <v>152</v>
      </c>
    </row>
    <row r="506" spans="1:3" s="64" customFormat="1" ht="14.25">
      <c r="A506" s="112">
        <v>22499</v>
      </c>
      <c r="B506" s="109" t="s">
        <v>519</v>
      </c>
      <c r="C506" s="77">
        <v>520</v>
      </c>
    </row>
    <row r="507" spans="1:3" s="64" customFormat="1" ht="14.25">
      <c r="A507" s="112">
        <v>2249999</v>
      </c>
      <c r="B507" s="100" t="s">
        <v>520</v>
      </c>
      <c r="C507" s="77">
        <v>520</v>
      </c>
    </row>
    <row r="508" spans="1:3" s="64" customFormat="1" ht="14.25">
      <c r="A508" s="112">
        <v>229</v>
      </c>
      <c r="B508" s="109" t="s">
        <v>521</v>
      </c>
      <c r="C508" s="77">
        <v>5000</v>
      </c>
    </row>
    <row r="509" spans="1:3" s="64" customFormat="1" ht="14.25">
      <c r="A509" s="112">
        <v>22999</v>
      </c>
      <c r="B509" s="100" t="s">
        <v>522</v>
      </c>
      <c r="C509" s="77">
        <v>5000</v>
      </c>
    </row>
    <row r="510" spans="1:3" s="64" customFormat="1" ht="14.25">
      <c r="A510" s="112">
        <v>2299999</v>
      </c>
      <c r="B510" s="100" t="s">
        <v>523</v>
      </c>
      <c r="C510" s="77">
        <v>5000</v>
      </c>
    </row>
    <row r="511" spans="1:3" s="64" customFormat="1" ht="14.25">
      <c r="A511" s="112">
        <v>232</v>
      </c>
      <c r="B511" s="109" t="s">
        <v>524</v>
      </c>
      <c r="C511" s="77">
        <v>12064</v>
      </c>
    </row>
    <row r="512" spans="1:3" s="64" customFormat="1" ht="14.25">
      <c r="A512" s="112">
        <v>23203</v>
      </c>
      <c r="B512" s="109" t="s">
        <v>525</v>
      </c>
      <c r="C512" s="77">
        <v>12064</v>
      </c>
    </row>
    <row r="513" spans="1:3" s="64" customFormat="1" ht="14.25">
      <c r="A513" s="112">
        <v>2320301</v>
      </c>
      <c r="B513" s="100" t="s">
        <v>526</v>
      </c>
      <c r="C513" s="77">
        <v>11840</v>
      </c>
    </row>
    <row r="514" spans="1:3" s="64" customFormat="1" ht="14.25">
      <c r="A514" s="112">
        <v>2320303</v>
      </c>
      <c r="B514" s="100" t="s">
        <v>527</v>
      </c>
      <c r="C514" s="77">
        <v>224</v>
      </c>
    </row>
    <row r="515" spans="1:3" s="64" customFormat="1" ht="14.25">
      <c r="A515" s="112">
        <v>233</v>
      </c>
      <c r="B515" s="109" t="s">
        <v>528</v>
      </c>
      <c r="C515" s="77">
        <v>2</v>
      </c>
    </row>
    <row r="516" spans="1:3" s="64" customFormat="1" ht="14.25">
      <c r="A516" s="112">
        <v>23303</v>
      </c>
      <c r="B516" s="100" t="s">
        <v>529</v>
      </c>
      <c r="C516" s="77">
        <v>2</v>
      </c>
    </row>
  </sheetData>
  <sheetProtection/>
  <mergeCells count="4">
    <mergeCell ref="A2:C2"/>
    <mergeCell ref="A3:C3"/>
    <mergeCell ref="A4:C4"/>
    <mergeCell ref="A5:B5"/>
  </mergeCells>
  <printOptions/>
  <pageMargins left="0.6687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B15" sqref="B15"/>
    </sheetView>
  </sheetViews>
  <sheetFormatPr defaultColWidth="12.125" defaultRowHeight="15" customHeight="1"/>
  <cols>
    <col min="1" max="1" width="49.75390625" style="52" customWidth="1"/>
    <col min="2" max="2" width="29.50390625" style="175" customWidth="1"/>
    <col min="3" max="6" width="12.125" style="52" customWidth="1"/>
    <col min="7" max="7" width="7.75390625" style="52" customWidth="1"/>
    <col min="8" max="8" width="12.00390625" style="52" customWidth="1"/>
    <col min="9" max="248" width="12.125" style="52" customWidth="1"/>
    <col min="249" max="16384" width="12.125" style="52" customWidth="1"/>
  </cols>
  <sheetData>
    <row r="1" ht="15" customHeight="1">
      <c r="A1" s="176" t="s">
        <v>530</v>
      </c>
    </row>
    <row r="2" spans="1:2" ht="35.25" customHeight="1">
      <c r="A2" s="177" t="s">
        <v>531</v>
      </c>
      <c r="B2" s="178"/>
    </row>
    <row r="3" spans="1:2" ht="24.75" customHeight="1">
      <c r="A3" s="179" t="s">
        <v>532</v>
      </c>
      <c r="B3" s="179"/>
    </row>
    <row r="4" spans="1:2" s="172" customFormat="1" ht="16.5" customHeight="1">
      <c r="A4" s="180"/>
      <c r="B4" s="181" t="s">
        <v>95</v>
      </c>
    </row>
    <row r="5" spans="1:7" s="173" customFormat="1" ht="16.5" customHeight="1">
      <c r="A5" s="70" t="s">
        <v>533</v>
      </c>
      <c r="B5" s="182" t="s">
        <v>28</v>
      </c>
      <c r="G5" s="183"/>
    </row>
    <row r="6" spans="1:2" s="174" customFormat="1" ht="16.5" customHeight="1">
      <c r="A6" s="75" t="s">
        <v>534</v>
      </c>
      <c r="B6" s="184">
        <f>B7+B12+B22+B25+B28+B30</f>
        <v>379991</v>
      </c>
    </row>
    <row r="7" spans="1:2" s="103" customFormat="1" ht="16.5" customHeight="1">
      <c r="A7" s="113" t="s">
        <v>535</v>
      </c>
      <c r="B7" s="184">
        <v>68049</v>
      </c>
    </row>
    <row r="8" spans="1:2" s="64" customFormat="1" ht="16.5" customHeight="1">
      <c r="A8" s="114" t="s">
        <v>536</v>
      </c>
      <c r="B8" s="185">
        <v>31820</v>
      </c>
    </row>
    <row r="9" spans="1:2" s="64" customFormat="1" ht="16.5" customHeight="1">
      <c r="A9" s="114" t="s">
        <v>537</v>
      </c>
      <c r="B9" s="185">
        <v>11935</v>
      </c>
    </row>
    <row r="10" spans="1:2" s="64" customFormat="1" ht="16.5" customHeight="1">
      <c r="A10" s="114" t="s">
        <v>538</v>
      </c>
      <c r="B10" s="185">
        <v>3943</v>
      </c>
    </row>
    <row r="11" spans="1:2" s="64" customFormat="1" ht="16.5" customHeight="1">
      <c r="A11" s="114" t="s">
        <v>539</v>
      </c>
      <c r="B11" s="185">
        <v>20351</v>
      </c>
    </row>
    <row r="12" spans="1:2" s="103" customFormat="1" ht="16.5" customHeight="1">
      <c r="A12" s="113" t="s">
        <v>540</v>
      </c>
      <c r="B12" s="184">
        <v>21156</v>
      </c>
    </row>
    <row r="13" spans="1:2" s="64" customFormat="1" ht="16.5" customHeight="1">
      <c r="A13" s="114" t="s">
        <v>541</v>
      </c>
      <c r="B13" s="185">
        <v>12946</v>
      </c>
    </row>
    <row r="14" spans="1:2" s="64" customFormat="1" ht="16.5" customHeight="1">
      <c r="A14" s="114" t="s">
        <v>542</v>
      </c>
      <c r="B14" s="185">
        <v>288</v>
      </c>
    </row>
    <row r="15" spans="1:2" s="64" customFormat="1" ht="16.5" customHeight="1">
      <c r="A15" s="114" t="s">
        <v>543</v>
      </c>
      <c r="B15" s="185">
        <v>231</v>
      </c>
    </row>
    <row r="16" spans="1:2" s="64" customFormat="1" ht="16.5" customHeight="1">
      <c r="A16" s="114" t="s">
        <v>544</v>
      </c>
      <c r="B16" s="185">
        <v>66</v>
      </c>
    </row>
    <row r="17" spans="1:2" s="64" customFormat="1" ht="16.5" customHeight="1">
      <c r="A17" s="114" t="s">
        <v>545</v>
      </c>
      <c r="B17" s="185">
        <v>1125</v>
      </c>
    </row>
    <row r="18" spans="1:2" s="64" customFormat="1" ht="16.5" customHeight="1">
      <c r="A18" s="114" t="s">
        <v>546</v>
      </c>
      <c r="B18" s="185">
        <v>299</v>
      </c>
    </row>
    <row r="19" spans="1:2" s="64" customFormat="1" ht="16.5" customHeight="1">
      <c r="A19" s="114" t="s">
        <v>547</v>
      </c>
      <c r="B19" s="185">
        <v>1192</v>
      </c>
    </row>
    <row r="20" spans="1:2" s="103" customFormat="1" ht="16.5" customHeight="1">
      <c r="A20" s="114" t="s">
        <v>548</v>
      </c>
      <c r="B20" s="185">
        <v>532</v>
      </c>
    </row>
    <row r="21" spans="1:2" s="64" customFormat="1" ht="16.5" customHeight="1">
      <c r="A21" s="114" t="s">
        <v>549</v>
      </c>
      <c r="B21" s="185">
        <v>4477</v>
      </c>
    </row>
    <row r="22" spans="1:2" s="64" customFormat="1" ht="16.5" customHeight="1">
      <c r="A22" s="113" t="s">
        <v>550</v>
      </c>
      <c r="B22" s="184">
        <f>SUM(B23:B24)</f>
        <v>373</v>
      </c>
    </row>
    <row r="23" spans="1:2" s="103" customFormat="1" ht="16.5" customHeight="1">
      <c r="A23" s="114" t="s">
        <v>551</v>
      </c>
      <c r="B23" s="185">
        <v>366</v>
      </c>
    </row>
    <row r="24" spans="1:2" s="64" customFormat="1" ht="16.5" customHeight="1">
      <c r="A24" s="114" t="s">
        <v>552</v>
      </c>
      <c r="B24" s="185">
        <v>7</v>
      </c>
    </row>
    <row r="25" spans="1:2" s="64" customFormat="1" ht="16.5" customHeight="1">
      <c r="A25" s="113" t="s">
        <v>553</v>
      </c>
      <c r="B25" s="184">
        <f>SUM(B26:B27)</f>
        <v>263090</v>
      </c>
    </row>
    <row r="26" spans="1:2" s="64" customFormat="1" ht="15" customHeight="1">
      <c r="A26" s="114" t="s">
        <v>554</v>
      </c>
      <c r="B26" s="185">
        <v>253727</v>
      </c>
    </row>
    <row r="27" spans="1:2" s="103" customFormat="1" ht="16.5" customHeight="1">
      <c r="A27" s="114" t="s">
        <v>555</v>
      </c>
      <c r="B27" s="185">
        <v>9363</v>
      </c>
    </row>
    <row r="28" spans="1:2" s="64" customFormat="1" ht="16.5" customHeight="1">
      <c r="A28" s="113" t="s">
        <v>556</v>
      </c>
      <c r="B28" s="184">
        <f>SUM(B29)</f>
        <v>37</v>
      </c>
    </row>
    <row r="29" spans="1:2" s="64" customFormat="1" ht="15" customHeight="1">
      <c r="A29" s="114" t="s">
        <v>557</v>
      </c>
      <c r="B29" s="185">
        <v>37</v>
      </c>
    </row>
    <row r="30" spans="1:2" s="64" customFormat="1" ht="16.5" customHeight="1">
      <c r="A30" s="113" t="s">
        <v>558</v>
      </c>
      <c r="B30" s="184">
        <f>SUM(B31:B33)</f>
        <v>27286</v>
      </c>
    </row>
    <row r="31" spans="1:2" s="64" customFormat="1" ht="15" customHeight="1">
      <c r="A31" s="114" t="s">
        <v>559</v>
      </c>
      <c r="B31" s="185">
        <v>25724</v>
      </c>
    </row>
    <row r="32" spans="1:2" s="64" customFormat="1" ht="15" customHeight="1">
      <c r="A32" s="114" t="s">
        <v>560</v>
      </c>
      <c r="B32" s="185">
        <v>732</v>
      </c>
    </row>
    <row r="33" spans="1:2" s="64" customFormat="1" ht="15" customHeight="1">
      <c r="A33" s="114" t="s">
        <v>561</v>
      </c>
      <c r="B33" s="185">
        <v>830</v>
      </c>
    </row>
  </sheetData>
  <sheetProtection/>
  <mergeCells count="2">
    <mergeCell ref="A2:B2"/>
    <mergeCell ref="A3:B3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B15" sqref="B15"/>
    </sheetView>
  </sheetViews>
  <sheetFormatPr defaultColWidth="9.125" defaultRowHeight="14.25"/>
  <cols>
    <col min="1" max="1" width="31.375" style="65" customWidth="1"/>
    <col min="2" max="2" width="10.25390625" style="64" customWidth="1"/>
    <col min="3" max="3" width="28.625" style="64" customWidth="1"/>
    <col min="4" max="4" width="11.75390625" style="64" customWidth="1"/>
    <col min="5" max="6" width="9.125" style="64" hidden="1" customWidth="1"/>
    <col min="7" max="7" width="7.75390625" style="64" customWidth="1"/>
    <col min="8" max="8" width="9.125" style="64" hidden="1" customWidth="1"/>
    <col min="9" max="16384" width="9.125" style="52" customWidth="1"/>
  </cols>
  <sheetData>
    <row r="1" ht="15.75">
      <c r="A1" s="115" t="s">
        <v>562</v>
      </c>
    </row>
    <row r="2" spans="1:4" s="64" customFormat="1" ht="44.25" customHeight="1">
      <c r="A2" s="67" t="s">
        <v>563</v>
      </c>
      <c r="B2" s="68"/>
      <c r="C2" s="68"/>
      <c r="D2" s="68"/>
    </row>
    <row r="3" spans="1:4" s="64" customFormat="1" ht="21" customHeight="1">
      <c r="A3" s="117" t="s">
        <v>23</v>
      </c>
      <c r="B3" s="117"/>
      <c r="C3" s="117"/>
      <c r="D3" s="117"/>
    </row>
    <row r="4" spans="1:4" s="64" customFormat="1" ht="24" customHeight="1">
      <c r="A4" s="70" t="s">
        <v>24</v>
      </c>
      <c r="B4" s="82" t="s">
        <v>28</v>
      </c>
      <c r="C4" s="82" t="s">
        <v>62</v>
      </c>
      <c r="D4" s="82" t="s">
        <v>28</v>
      </c>
    </row>
    <row r="5" spans="1:9" s="64" customFormat="1" ht="24" customHeight="1">
      <c r="A5" s="75" t="s">
        <v>564</v>
      </c>
      <c r="B5" s="73">
        <f>B6+B10+B34</f>
        <v>649228</v>
      </c>
      <c r="C5" s="109" t="s">
        <v>565</v>
      </c>
      <c r="D5" s="73">
        <f>D6+D9</f>
        <v>133522</v>
      </c>
      <c r="F5" s="64" t="s">
        <v>566</v>
      </c>
      <c r="G5" s="111"/>
      <c r="I5" s="171"/>
    </row>
    <row r="6" spans="1:6" s="103" customFormat="1" ht="24" customHeight="1">
      <c r="A6" s="75" t="s">
        <v>567</v>
      </c>
      <c r="B6" s="73">
        <f>SUM(B7:B9)</f>
        <v>4000</v>
      </c>
      <c r="C6" s="109" t="s">
        <v>568</v>
      </c>
      <c r="D6" s="73">
        <v>62645</v>
      </c>
      <c r="F6" s="103" t="s">
        <v>569</v>
      </c>
    </row>
    <row r="7" spans="1:6" s="64" customFormat="1" ht="24" customHeight="1">
      <c r="A7" s="76" t="s">
        <v>570</v>
      </c>
      <c r="B7" s="77">
        <v>1028</v>
      </c>
      <c r="C7" s="164" t="s">
        <v>571</v>
      </c>
      <c r="D7" s="77">
        <v>56032</v>
      </c>
      <c r="F7" s="64" t="s">
        <v>572</v>
      </c>
    </row>
    <row r="8" spans="1:6" s="64" customFormat="1" ht="24" customHeight="1">
      <c r="A8" s="76" t="s">
        <v>573</v>
      </c>
      <c r="B8" s="77">
        <v>2490</v>
      </c>
      <c r="C8" s="164" t="s">
        <v>574</v>
      </c>
      <c r="D8" s="77">
        <v>6613</v>
      </c>
      <c r="F8" s="64" t="s">
        <v>575</v>
      </c>
    </row>
    <row r="9" spans="1:6" s="64" customFormat="1" ht="24" customHeight="1">
      <c r="A9" s="76" t="s">
        <v>576</v>
      </c>
      <c r="B9" s="77">
        <v>482</v>
      </c>
      <c r="C9" s="165" t="s">
        <v>577</v>
      </c>
      <c r="D9" s="73">
        <f>SUM(D10:D22)</f>
        <v>70877</v>
      </c>
      <c r="F9" s="64" t="s">
        <v>578</v>
      </c>
    </row>
    <row r="10" spans="1:4" s="64" customFormat="1" ht="24" customHeight="1">
      <c r="A10" s="75" t="s">
        <v>579</v>
      </c>
      <c r="B10" s="73">
        <f>SUM(B11:B33)</f>
        <v>486598</v>
      </c>
      <c r="C10" s="164" t="s">
        <v>580</v>
      </c>
      <c r="D10" s="77">
        <v>54</v>
      </c>
    </row>
    <row r="11" spans="1:6" s="64" customFormat="1" ht="24" customHeight="1">
      <c r="A11" s="76" t="s">
        <v>581</v>
      </c>
      <c r="B11" s="77">
        <v>2814</v>
      </c>
      <c r="C11" s="164" t="s">
        <v>582</v>
      </c>
      <c r="D11" s="77">
        <v>81</v>
      </c>
      <c r="F11" s="64" t="s">
        <v>583</v>
      </c>
    </row>
    <row r="12" spans="1:6" s="64" customFormat="1" ht="24" customHeight="1">
      <c r="A12" s="76" t="s">
        <v>584</v>
      </c>
      <c r="B12" s="77">
        <v>95394</v>
      </c>
      <c r="C12" s="164" t="s">
        <v>585</v>
      </c>
      <c r="D12" s="77">
        <v>300</v>
      </c>
      <c r="F12" s="64" t="s">
        <v>586</v>
      </c>
    </row>
    <row r="13" spans="1:6" s="64" customFormat="1" ht="24" customHeight="1">
      <c r="A13" s="76" t="s">
        <v>587</v>
      </c>
      <c r="B13" s="77">
        <v>54069</v>
      </c>
      <c r="C13" s="164" t="s">
        <v>588</v>
      </c>
      <c r="D13" s="77">
        <v>160</v>
      </c>
      <c r="F13" s="64" t="s">
        <v>589</v>
      </c>
    </row>
    <row r="14" spans="1:6" s="64" customFormat="1" ht="24" customHeight="1">
      <c r="A14" s="76" t="s">
        <v>590</v>
      </c>
      <c r="B14" s="77">
        <v>20926</v>
      </c>
      <c r="C14" s="164" t="s">
        <v>591</v>
      </c>
      <c r="D14" s="77">
        <v>44053</v>
      </c>
      <c r="F14" s="64" t="s">
        <v>592</v>
      </c>
    </row>
    <row r="15" spans="1:6" s="64" customFormat="1" ht="24" customHeight="1">
      <c r="A15" s="76" t="s">
        <v>593</v>
      </c>
      <c r="B15" s="77">
        <v>7254</v>
      </c>
      <c r="C15" s="164" t="s">
        <v>594</v>
      </c>
      <c r="D15" s="77">
        <v>483</v>
      </c>
      <c r="F15" s="64" t="s">
        <v>595</v>
      </c>
    </row>
    <row r="16" spans="1:6" s="64" customFormat="1" ht="24" customHeight="1">
      <c r="A16" s="76" t="s">
        <v>596</v>
      </c>
      <c r="B16" s="77">
        <v>2880</v>
      </c>
      <c r="C16" s="164" t="s">
        <v>597</v>
      </c>
      <c r="D16" s="77">
        <v>20780</v>
      </c>
      <c r="F16" s="64" t="s">
        <v>598</v>
      </c>
    </row>
    <row r="17" spans="1:6" s="64" customFormat="1" ht="24" customHeight="1">
      <c r="A17" s="76" t="s">
        <v>599</v>
      </c>
      <c r="B17" s="77">
        <v>22456</v>
      </c>
      <c r="C17" s="164" t="s">
        <v>600</v>
      </c>
      <c r="D17" s="77">
        <v>4531</v>
      </c>
      <c r="F17" s="64" t="s">
        <v>601</v>
      </c>
    </row>
    <row r="18" spans="1:6" s="64" customFormat="1" ht="24" customHeight="1">
      <c r="A18" s="76" t="s">
        <v>602</v>
      </c>
      <c r="B18" s="77">
        <v>27356</v>
      </c>
      <c r="C18" s="164" t="s">
        <v>603</v>
      </c>
      <c r="D18" s="77">
        <v>170</v>
      </c>
      <c r="F18" s="64" t="s">
        <v>604</v>
      </c>
    </row>
    <row r="19" spans="1:6" s="64" customFormat="1" ht="24" customHeight="1">
      <c r="A19" s="76" t="s">
        <v>605</v>
      </c>
      <c r="B19" s="77">
        <v>26184</v>
      </c>
      <c r="C19" s="164" t="s">
        <v>606</v>
      </c>
      <c r="D19" s="77">
        <v>85</v>
      </c>
      <c r="F19" s="64" t="s">
        <v>607</v>
      </c>
    </row>
    <row r="20" spans="1:6" s="64" customFormat="1" ht="24" customHeight="1">
      <c r="A20" s="76" t="s">
        <v>608</v>
      </c>
      <c r="B20" s="77">
        <v>134</v>
      </c>
      <c r="C20" s="164" t="s">
        <v>609</v>
      </c>
      <c r="D20" s="77">
        <v>180</v>
      </c>
      <c r="F20" s="64" t="s">
        <v>610</v>
      </c>
    </row>
    <row r="21" spans="1:6" s="64" customFormat="1" ht="24" customHeight="1">
      <c r="A21" s="76" t="s">
        <v>611</v>
      </c>
      <c r="B21" s="77">
        <v>3029</v>
      </c>
      <c r="C21" s="164"/>
      <c r="D21" s="77"/>
      <c r="F21" s="64" t="s">
        <v>612</v>
      </c>
    </row>
    <row r="22" spans="1:6" s="64" customFormat="1" ht="24" customHeight="1">
      <c r="A22" s="76" t="s">
        <v>613</v>
      </c>
      <c r="B22" s="77">
        <v>41124</v>
      </c>
      <c r="C22" s="164"/>
      <c r="D22" s="77"/>
      <c r="F22" s="64" t="s">
        <v>614</v>
      </c>
    </row>
    <row r="23" spans="1:4" s="64" customFormat="1" ht="24" customHeight="1">
      <c r="A23" s="76" t="s">
        <v>615</v>
      </c>
      <c r="B23" s="77">
        <v>112</v>
      </c>
      <c r="C23" s="166"/>
      <c r="D23" s="167"/>
    </row>
    <row r="24" spans="1:6" s="64" customFormat="1" ht="24" customHeight="1">
      <c r="A24" s="76" t="s">
        <v>616</v>
      </c>
      <c r="B24" s="77">
        <v>1797</v>
      </c>
      <c r="C24" s="168"/>
      <c r="D24" s="168"/>
      <c r="F24" s="64" t="s">
        <v>617</v>
      </c>
    </row>
    <row r="25" spans="1:4" s="64" customFormat="1" ht="24" customHeight="1">
      <c r="A25" s="76" t="s">
        <v>618</v>
      </c>
      <c r="B25" s="77">
        <v>54351</v>
      </c>
      <c r="C25" s="169"/>
      <c r="D25" s="169"/>
    </row>
    <row r="26" spans="1:6" s="64" customFormat="1" ht="24" customHeight="1">
      <c r="A26" s="76" t="s">
        <v>619</v>
      </c>
      <c r="B26" s="77">
        <v>21297</v>
      </c>
      <c r="C26" s="169"/>
      <c r="D26" s="169"/>
      <c r="F26" s="64" t="s">
        <v>620</v>
      </c>
    </row>
    <row r="27" spans="1:6" s="64" customFormat="1" ht="24" customHeight="1">
      <c r="A27" s="76" t="s">
        <v>621</v>
      </c>
      <c r="B27" s="77">
        <v>4758</v>
      </c>
      <c r="C27" s="168"/>
      <c r="D27" s="168"/>
      <c r="F27" s="64" t="s">
        <v>622</v>
      </c>
    </row>
    <row r="28" spans="1:6" s="64" customFormat="1" ht="24" customHeight="1">
      <c r="A28" s="76" t="s">
        <v>623</v>
      </c>
      <c r="B28" s="77">
        <v>59033</v>
      </c>
      <c r="C28" s="168"/>
      <c r="D28" s="168"/>
      <c r="F28" s="64" t="s">
        <v>624</v>
      </c>
    </row>
    <row r="29" spans="1:6" s="64" customFormat="1" ht="24" customHeight="1">
      <c r="A29" s="76" t="s">
        <v>625</v>
      </c>
      <c r="B29" s="77">
        <v>24064</v>
      </c>
      <c r="C29" s="168"/>
      <c r="D29" s="168"/>
      <c r="F29" s="64" t="s">
        <v>626</v>
      </c>
    </row>
    <row r="30" spans="1:4" s="64" customFormat="1" ht="24" customHeight="1">
      <c r="A30" s="76" t="s">
        <v>627</v>
      </c>
      <c r="B30" s="73">
        <v>1800</v>
      </c>
      <c r="C30" s="168"/>
      <c r="D30" s="168"/>
    </row>
    <row r="31" spans="1:6" s="64" customFormat="1" ht="24" customHeight="1">
      <c r="A31" s="76" t="s">
        <v>628</v>
      </c>
      <c r="B31" s="77">
        <v>2300</v>
      </c>
      <c r="C31" s="168"/>
      <c r="D31" s="168"/>
      <c r="F31" s="64" t="s">
        <v>629</v>
      </c>
    </row>
    <row r="32" spans="1:4" ht="24" customHeight="1">
      <c r="A32" s="76" t="s">
        <v>630</v>
      </c>
      <c r="B32" s="77">
        <v>12400</v>
      </c>
      <c r="C32" s="168"/>
      <c r="D32" s="168"/>
    </row>
    <row r="33" spans="1:4" ht="24" customHeight="1">
      <c r="A33" s="76" t="s">
        <v>631</v>
      </c>
      <c r="B33" s="77">
        <v>1066</v>
      </c>
      <c r="C33" s="168"/>
      <c r="D33" s="168"/>
    </row>
    <row r="34" spans="1:4" ht="24" customHeight="1">
      <c r="A34" s="75" t="s">
        <v>632</v>
      </c>
      <c r="B34" s="73">
        <f>SUM(B35:B50)</f>
        <v>158630</v>
      </c>
      <c r="C34" s="168"/>
      <c r="D34" s="168"/>
    </row>
    <row r="35" spans="1:4" ht="24" customHeight="1">
      <c r="A35" s="76" t="s">
        <v>633</v>
      </c>
      <c r="B35" s="77">
        <v>600</v>
      </c>
      <c r="C35" s="168"/>
      <c r="D35" s="168"/>
    </row>
    <row r="36" spans="1:4" ht="24" customHeight="1">
      <c r="A36" s="76" t="s">
        <v>634</v>
      </c>
      <c r="B36" s="77">
        <v>1535</v>
      </c>
      <c r="C36" s="168"/>
      <c r="D36" s="168"/>
    </row>
    <row r="37" spans="1:4" ht="24" customHeight="1">
      <c r="A37" s="76" t="s">
        <v>585</v>
      </c>
      <c r="B37" s="77">
        <v>20</v>
      </c>
      <c r="C37" s="168"/>
      <c r="D37" s="168"/>
    </row>
    <row r="38" spans="1:4" ht="24" customHeight="1">
      <c r="A38" s="76" t="s">
        <v>588</v>
      </c>
      <c r="B38" s="77">
        <v>133</v>
      </c>
      <c r="C38" s="168"/>
      <c r="D38" s="168"/>
    </row>
    <row r="39" spans="1:4" ht="24" customHeight="1">
      <c r="A39" s="76" t="s">
        <v>591</v>
      </c>
      <c r="B39" s="77">
        <v>10800</v>
      </c>
      <c r="C39" s="168"/>
      <c r="D39" s="168"/>
    </row>
    <row r="40" spans="1:4" ht="24" customHeight="1">
      <c r="A40" s="76" t="s">
        <v>594</v>
      </c>
      <c r="B40" s="77">
        <v>731</v>
      </c>
      <c r="C40" s="168"/>
      <c r="D40" s="168"/>
    </row>
    <row r="41" spans="1:4" ht="24" customHeight="1">
      <c r="A41" s="76" t="s">
        <v>635</v>
      </c>
      <c r="B41" s="77">
        <v>20470</v>
      </c>
      <c r="C41" s="168"/>
      <c r="D41" s="168"/>
    </row>
    <row r="42" spans="1:4" ht="24" customHeight="1">
      <c r="A42" s="76" t="s">
        <v>636</v>
      </c>
      <c r="B42" s="77">
        <v>18532</v>
      </c>
      <c r="C42" s="168"/>
      <c r="D42" s="168"/>
    </row>
    <row r="43" spans="1:4" ht="21" customHeight="1">
      <c r="A43" s="76" t="s">
        <v>597</v>
      </c>
      <c r="B43" s="77">
        <v>33808</v>
      </c>
      <c r="C43" s="168"/>
      <c r="D43" s="168"/>
    </row>
    <row r="44" spans="1:8" s="52" customFormat="1" ht="21" customHeight="1">
      <c r="A44" s="76" t="s">
        <v>600</v>
      </c>
      <c r="B44" s="77">
        <v>17168</v>
      </c>
      <c r="C44" s="168"/>
      <c r="D44" s="168"/>
      <c r="E44" s="64"/>
      <c r="F44" s="64"/>
      <c r="G44" s="64"/>
      <c r="H44" s="64"/>
    </row>
    <row r="45" spans="1:8" s="52" customFormat="1" ht="21" customHeight="1">
      <c r="A45" s="76" t="s">
        <v>603</v>
      </c>
      <c r="B45" s="77">
        <v>1385</v>
      </c>
      <c r="C45" s="168"/>
      <c r="D45" s="168"/>
      <c r="E45" s="64"/>
      <c r="F45" s="64"/>
      <c r="G45" s="64"/>
      <c r="H45" s="64"/>
    </row>
    <row r="46" spans="1:8" s="52" customFormat="1" ht="24" customHeight="1">
      <c r="A46" s="76" t="s">
        <v>637</v>
      </c>
      <c r="B46" s="77">
        <v>834</v>
      </c>
      <c r="C46" s="168"/>
      <c r="D46" s="168"/>
      <c r="E46" s="64"/>
      <c r="F46" s="64"/>
      <c r="G46" s="64"/>
      <c r="H46" s="64"/>
    </row>
    <row r="47" spans="1:8" s="52" customFormat="1" ht="24" customHeight="1">
      <c r="A47" s="76" t="s">
        <v>638</v>
      </c>
      <c r="B47" s="77">
        <v>10520</v>
      </c>
      <c r="C47" s="168"/>
      <c r="D47" s="168"/>
      <c r="E47" s="64"/>
      <c r="F47" s="64"/>
      <c r="G47" s="64"/>
      <c r="H47" s="64"/>
    </row>
    <row r="48" spans="1:8" s="52" customFormat="1" ht="24" customHeight="1">
      <c r="A48" s="76" t="s">
        <v>639</v>
      </c>
      <c r="B48" s="77">
        <v>39060</v>
      </c>
      <c r="C48" s="168"/>
      <c r="D48" s="168"/>
      <c r="E48" s="64"/>
      <c r="F48" s="64"/>
      <c r="G48" s="64"/>
      <c r="H48" s="64"/>
    </row>
    <row r="49" spans="1:8" s="52" customFormat="1" ht="24" customHeight="1">
      <c r="A49" s="76" t="s">
        <v>609</v>
      </c>
      <c r="B49" s="77">
        <v>2854</v>
      </c>
      <c r="C49" s="170"/>
      <c r="D49" s="170"/>
      <c r="E49" s="64"/>
      <c r="F49" s="64"/>
      <c r="G49" s="64"/>
      <c r="H49" s="64"/>
    </row>
    <row r="50" spans="1:8" s="52" customFormat="1" ht="24" customHeight="1">
      <c r="A50" s="76" t="s">
        <v>54</v>
      </c>
      <c r="B50" s="77">
        <v>180</v>
      </c>
      <c r="C50" s="170"/>
      <c r="D50" s="170"/>
      <c r="E50" s="64"/>
      <c r="F50" s="64"/>
      <c r="G50" s="64"/>
      <c r="H50" s="64"/>
    </row>
  </sheetData>
  <sheetProtection/>
  <mergeCells count="2">
    <mergeCell ref="A2:D2"/>
    <mergeCell ref="A3:D3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32">
      <selection activeCell="B15" sqref="B15"/>
    </sheetView>
  </sheetViews>
  <sheetFormatPr defaultColWidth="9.00390625" defaultRowHeight="14.25"/>
  <cols>
    <col min="1" max="1" width="9.25390625" style="52" customWidth="1"/>
    <col min="2" max="2" width="10.25390625" style="52" customWidth="1"/>
    <col min="3" max="3" width="16.25390625" style="144" customWidth="1"/>
    <col min="4" max="4" width="16.00390625" style="130" customWidth="1"/>
    <col min="5" max="5" width="15.00390625" style="130" customWidth="1"/>
    <col min="6" max="6" width="15.125" style="130" customWidth="1"/>
    <col min="7" max="7" width="7.75390625" style="52" customWidth="1"/>
    <col min="8" max="8" width="12.00390625" style="52" customWidth="1"/>
    <col min="9" max="16384" width="9.00390625" style="52" customWidth="1"/>
  </cols>
  <sheetData>
    <row r="1" ht="15.75">
      <c r="A1" s="145" t="s">
        <v>640</v>
      </c>
    </row>
    <row r="2" spans="1:6" ht="30.75" customHeight="1">
      <c r="A2" s="132" t="s">
        <v>641</v>
      </c>
      <c r="B2" s="133"/>
      <c r="C2" s="146"/>
      <c r="D2" s="133"/>
      <c r="E2" s="133"/>
      <c r="F2" s="133"/>
    </row>
    <row r="3" spans="1:6" ht="18">
      <c r="A3" s="134" t="s">
        <v>642</v>
      </c>
      <c r="B3" s="134"/>
      <c r="C3" s="147"/>
      <c r="D3" s="134"/>
      <c r="E3" s="134"/>
      <c r="F3" s="134"/>
    </row>
    <row r="4" ht="21" customHeight="1">
      <c r="F4" s="136" t="s">
        <v>643</v>
      </c>
    </row>
    <row r="5" spans="1:7" s="50" customFormat="1" ht="26.25" customHeight="1">
      <c r="A5" s="148" t="s">
        <v>4</v>
      </c>
      <c r="B5" s="149" t="s">
        <v>644</v>
      </c>
      <c r="C5" s="150" t="s">
        <v>645</v>
      </c>
      <c r="D5" s="151"/>
      <c r="E5" s="151" t="s">
        <v>646</v>
      </c>
      <c r="F5" s="151"/>
      <c r="G5" s="60"/>
    </row>
    <row r="6" spans="1:6" s="50" customFormat="1" ht="26.25" customHeight="1">
      <c r="A6" s="152"/>
      <c r="B6" s="153"/>
      <c r="C6" s="154" t="s">
        <v>25</v>
      </c>
      <c r="D6" s="155" t="s">
        <v>28</v>
      </c>
      <c r="E6" s="155" t="s">
        <v>25</v>
      </c>
      <c r="F6" s="155" t="s">
        <v>28</v>
      </c>
    </row>
    <row r="7" spans="1:6" s="50" customFormat="1" ht="26.25" customHeight="1">
      <c r="A7" s="156" t="s">
        <v>647</v>
      </c>
      <c r="B7" s="156"/>
      <c r="C7" s="157">
        <f>SUM(C8:C45)</f>
        <v>70090</v>
      </c>
      <c r="D7" s="158">
        <f>SUM(D8:D45)</f>
        <v>62645</v>
      </c>
      <c r="E7" s="158">
        <f>SUM(E8:E45)</f>
        <v>79343</v>
      </c>
      <c r="F7" s="158">
        <f>SUM(F8:F45)</f>
        <v>70877</v>
      </c>
    </row>
    <row r="8" spans="1:6" s="50" customFormat="1" ht="26.25" customHeight="1">
      <c r="A8" s="159">
        <v>1</v>
      </c>
      <c r="B8" s="160" t="s">
        <v>648</v>
      </c>
      <c r="C8" s="161">
        <v>1470</v>
      </c>
      <c r="D8" s="162">
        <v>1415</v>
      </c>
      <c r="E8" s="162">
        <v>3039</v>
      </c>
      <c r="F8" s="162">
        <v>2795</v>
      </c>
    </row>
    <row r="9" spans="1:6" s="50" customFormat="1" ht="26.25" customHeight="1">
      <c r="A9" s="159">
        <v>2</v>
      </c>
      <c r="B9" s="160" t="s">
        <v>649</v>
      </c>
      <c r="C9" s="161">
        <v>1586</v>
      </c>
      <c r="D9" s="162">
        <v>1560</v>
      </c>
      <c r="E9" s="162">
        <v>673</v>
      </c>
      <c r="F9" s="162">
        <v>651</v>
      </c>
    </row>
    <row r="10" spans="1:6" s="50" customFormat="1" ht="26.25" customHeight="1">
      <c r="A10" s="159">
        <v>3</v>
      </c>
      <c r="B10" s="160" t="s">
        <v>650</v>
      </c>
      <c r="C10" s="161">
        <v>1600</v>
      </c>
      <c r="D10" s="163">
        <v>1472</v>
      </c>
      <c r="E10" s="163">
        <v>807</v>
      </c>
      <c r="F10" s="163">
        <v>672</v>
      </c>
    </row>
    <row r="11" spans="1:6" s="50" customFormat="1" ht="26.25" customHeight="1">
      <c r="A11" s="159">
        <v>4</v>
      </c>
      <c r="B11" s="160" t="s">
        <v>651</v>
      </c>
      <c r="C11" s="161">
        <v>1810</v>
      </c>
      <c r="D11" s="163">
        <v>1720</v>
      </c>
      <c r="E11" s="163">
        <v>2052</v>
      </c>
      <c r="F11" s="163">
        <v>1734</v>
      </c>
    </row>
    <row r="12" spans="1:6" s="50" customFormat="1" ht="26.25" customHeight="1">
      <c r="A12" s="159">
        <v>5</v>
      </c>
      <c r="B12" s="160" t="s">
        <v>652</v>
      </c>
      <c r="C12" s="161">
        <v>1770</v>
      </c>
      <c r="D12" s="163">
        <v>1405</v>
      </c>
      <c r="E12" s="163">
        <v>1181</v>
      </c>
      <c r="F12" s="163">
        <v>996</v>
      </c>
    </row>
    <row r="13" spans="1:6" s="50" customFormat="1" ht="26.25" customHeight="1">
      <c r="A13" s="159">
        <v>6</v>
      </c>
      <c r="B13" s="160" t="s">
        <v>653</v>
      </c>
      <c r="C13" s="161">
        <v>1846</v>
      </c>
      <c r="D13" s="163">
        <v>1539</v>
      </c>
      <c r="E13" s="163">
        <v>1826</v>
      </c>
      <c r="F13" s="163">
        <v>1795</v>
      </c>
    </row>
    <row r="14" spans="1:6" s="50" customFormat="1" ht="26.25" customHeight="1">
      <c r="A14" s="159">
        <v>7</v>
      </c>
      <c r="B14" s="160" t="s">
        <v>654</v>
      </c>
      <c r="C14" s="161">
        <v>3844</v>
      </c>
      <c r="D14" s="163">
        <v>3663</v>
      </c>
      <c r="E14" s="163">
        <v>6711</v>
      </c>
      <c r="F14" s="163">
        <v>5682</v>
      </c>
    </row>
    <row r="15" spans="1:6" s="50" customFormat="1" ht="26.25" customHeight="1">
      <c r="A15" s="159">
        <v>8</v>
      </c>
      <c r="B15" s="160" t="s">
        <v>655</v>
      </c>
      <c r="C15" s="161">
        <v>1164</v>
      </c>
      <c r="D15" s="163">
        <v>1070</v>
      </c>
      <c r="E15" s="163">
        <v>1025</v>
      </c>
      <c r="F15" s="163">
        <v>858</v>
      </c>
    </row>
    <row r="16" spans="1:6" s="50" customFormat="1" ht="26.25" customHeight="1">
      <c r="A16" s="159">
        <v>9</v>
      </c>
      <c r="B16" s="160" t="s">
        <v>656</v>
      </c>
      <c r="C16" s="161">
        <v>1990</v>
      </c>
      <c r="D16" s="163">
        <v>1572</v>
      </c>
      <c r="E16" s="163">
        <v>1384</v>
      </c>
      <c r="F16" s="163">
        <v>1268</v>
      </c>
    </row>
    <row r="17" spans="1:6" s="50" customFormat="1" ht="26.25" customHeight="1">
      <c r="A17" s="159">
        <v>10</v>
      </c>
      <c r="B17" s="160" t="s">
        <v>657</v>
      </c>
      <c r="C17" s="161">
        <v>2340</v>
      </c>
      <c r="D17" s="163">
        <v>1861</v>
      </c>
      <c r="E17" s="163">
        <v>2954</v>
      </c>
      <c r="F17" s="163">
        <v>2481</v>
      </c>
    </row>
    <row r="18" spans="1:6" s="50" customFormat="1" ht="26.25" customHeight="1">
      <c r="A18" s="159">
        <v>11</v>
      </c>
      <c r="B18" s="160" t="s">
        <v>658</v>
      </c>
      <c r="C18" s="161">
        <v>1463</v>
      </c>
      <c r="D18" s="163">
        <v>1300</v>
      </c>
      <c r="E18" s="163">
        <v>1250</v>
      </c>
      <c r="F18" s="163">
        <v>1228</v>
      </c>
    </row>
    <row r="19" spans="1:6" s="50" customFormat="1" ht="26.25" customHeight="1">
      <c r="A19" s="159">
        <v>12</v>
      </c>
      <c r="B19" s="160" t="s">
        <v>659</v>
      </c>
      <c r="C19" s="161">
        <v>1649</v>
      </c>
      <c r="D19" s="163">
        <v>1451</v>
      </c>
      <c r="E19" s="163">
        <v>1288</v>
      </c>
      <c r="F19" s="163">
        <v>1185</v>
      </c>
    </row>
    <row r="20" spans="1:6" s="50" customFormat="1" ht="26.25" customHeight="1">
      <c r="A20" s="159">
        <v>13</v>
      </c>
      <c r="B20" s="160" t="s">
        <v>660</v>
      </c>
      <c r="C20" s="161">
        <v>1294</v>
      </c>
      <c r="D20" s="163">
        <v>1145</v>
      </c>
      <c r="E20" s="163">
        <v>868</v>
      </c>
      <c r="F20" s="163">
        <v>803</v>
      </c>
    </row>
    <row r="21" spans="1:6" s="50" customFormat="1" ht="26.25" customHeight="1">
      <c r="A21" s="159">
        <v>14</v>
      </c>
      <c r="B21" s="160" t="s">
        <v>661</v>
      </c>
      <c r="C21" s="161">
        <v>1782</v>
      </c>
      <c r="D21" s="163">
        <v>1717</v>
      </c>
      <c r="E21" s="163">
        <v>3554</v>
      </c>
      <c r="F21" s="163">
        <v>2280</v>
      </c>
    </row>
    <row r="22" spans="1:6" s="50" customFormat="1" ht="26.25" customHeight="1">
      <c r="A22" s="159">
        <v>15</v>
      </c>
      <c r="B22" s="160" t="s">
        <v>662</v>
      </c>
      <c r="C22" s="161">
        <v>1599</v>
      </c>
      <c r="D22" s="163">
        <v>1390</v>
      </c>
      <c r="E22" s="163">
        <v>1445</v>
      </c>
      <c r="F22" s="163">
        <v>1355</v>
      </c>
    </row>
    <row r="23" spans="1:6" s="50" customFormat="1" ht="26.25" customHeight="1">
      <c r="A23" s="159">
        <v>16</v>
      </c>
      <c r="B23" s="160" t="s">
        <v>663</v>
      </c>
      <c r="C23" s="161">
        <v>1226</v>
      </c>
      <c r="D23" s="163">
        <v>1137</v>
      </c>
      <c r="E23" s="163">
        <v>1249</v>
      </c>
      <c r="F23" s="163">
        <v>972</v>
      </c>
    </row>
    <row r="24" spans="1:6" s="50" customFormat="1" ht="26.25" customHeight="1">
      <c r="A24" s="159">
        <v>17</v>
      </c>
      <c r="B24" s="160" t="s">
        <v>664</v>
      </c>
      <c r="C24" s="161">
        <v>1304</v>
      </c>
      <c r="D24" s="163">
        <v>1145</v>
      </c>
      <c r="E24" s="163">
        <v>666</v>
      </c>
      <c r="F24" s="163">
        <v>653</v>
      </c>
    </row>
    <row r="25" spans="1:6" s="50" customFormat="1" ht="26.25" customHeight="1">
      <c r="A25" s="159">
        <v>18</v>
      </c>
      <c r="B25" s="160" t="s">
        <v>665</v>
      </c>
      <c r="C25" s="161">
        <v>1081</v>
      </c>
      <c r="D25" s="163">
        <v>910</v>
      </c>
      <c r="E25" s="163">
        <v>1417</v>
      </c>
      <c r="F25" s="163">
        <v>1277</v>
      </c>
    </row>
    <row r="26" spans="1:6" s="50" customFormat="1" ht="26.25" customHeight="1">
      <c r="A26" s="159">
        <v>19</v>
      </c>
      <c r="B26" s="160" t="s">
        <v>666</v>
      </c>
      <c r="C26" s="161">
        <v>1958</v>
      </c>
      <c r="D26" s="163">
        <v>1677</v>
      </c>
      <c r="E26" s="163">
        <v>3409</v>
      </c>
      <c r="F26" s="163">
        <v>2641</v>
      </c>
    </row>
    <row r="27" spans="1:6" s="50" customFormat="1" ht="26.25" customHeight="1">
      <c r="A27" s="159">
        <v>20</v>
      </c>
      <c r="B27" s="160" t="s">
        <v>667</v>
      </c>
      <c r="C27" s="161">
        <v>1417</v>
      </c>
      <c r="D27" s="163">
        <v>1322</v>
      </c>
      <c r="E27" s="163">
        <v>1888</v>
      </c>
      <c r="F27" s="163">
        <v>1671</v>
      </c>
    </row>
    <row r="28" spans="1:6" s="50" customFormat="1" ht="26.25" customHeight="1">
      <c r="A28" s="159">
        <v>21</v>
      </c>
      <c r="B28" s="160" t="s">
        <v>668</v>
      </c>
      <c r="C28" s="161">
        <v>1236</v>
      </c>
      <c r="D28" s="163">
        <v>1129</v>
      </c>
      <c r="E28" s="163">
        <v>1027</v>
      </c>
      <c r="F28" s="163">
        <v>948</v>
      </c>
    </row>
    <row r="29" spans="1:6" s="50" customFormat="1" ht="26.25" customHeight="1">
      <c r="A29" s="159">
        <v>22</v>
      </c>
      <c r="B29" s="160" t="s">
        <v>669</v>
      </c>
      <c r="C29" s="161">
        <v>4526</v>
      </c>
      <c r="D29" s="163">
        <v>3967</v>
      </c>
      <c r="E29" s="163">
        <v>5420</v>
      </c>
      <c r="F29" s="163">
        <v>5244</v>
      </c>
    </row>
    <row r="30" spans="1:6" s="50" customFormat="1" ht="26.25" customHeight="1">
      <c r="A30" s="159">
        <v>23</v>
      </c>
      <c r="B30" s="160" t="s">
        <v>670</v>
      </c>
      <c r="C30" s="161">
        <v>1915</v>
      </c>
      <c r="D30" s="163">
        <v>1806</v>
      </c>
      <c r="E30" s="163">
        <v>2556</v>
      </c>
      <c r="F30" s="163">
        <v>2433</v>
      </c>
    </row>
    <row r="31" spans="1:6" s="50" customFormat="1" ht="26.25" customHeight="1">
      <c r="A31" s="159">
        <v>24</v>
      </c>
      <c r="B31" s="160" t="s">
        <v>671</v>
      </c>
      <c r="C31" s="161">
        <v>1537</v>
      </c>
      <c r="D31" s="163">
        <v>1384</v>
      </c>
      <c r="E31" s="163">
        <v>2675</v>
      </c>
      <c r="F31" s="163">
        <v>2380</v>
      </c>
    </row>
    <row r="32" spans="1:6" s="50" customFormat="1" ht="26.25" customHeight="1">
      <c r="A32" s="159">
        <v>25</v>
      </c>
      <c r="B32" s="160" t="s">
        <v>672</v>
      </c>
      <c r="C32" s="161">
        <v>1158</v>
      </c>
      <c r="D32" s="163">
        <v>1028</v>
      </c>
      <c r="E32" s="163">
        <v>1092</v>
      </c>
      <c r="F32" s="163">
        <v>1023</v>
      </c>
    </row>
    <row r="33" spans="1:6" s="50" customFormat="1" ht="26.25" customHeight="1">
      <c r="A33" s="159">
        <v>26</v>
      </c>
      <c r="B33" s="160" t="s">
        <v>673</v>
      </c>
      <c r="C33" s="161">
        <v>1036</v>
      </c>
      <c r="D33" s="163">
        <v>991</v>
      </c>
      <c r="E33" s="163">
        <v>754</v>
      </c>
      <c r="F33" s="163">
        <v>653</v>
      </c>
    </row>
    <row r="34" spans="1:6" s="50" customFormat="1" ht="26.25" customHeight="1">
      <c r="A34" s="159">
        <v>27</v>
      </c>
      <c r="B34" s="160" t="s">
        <v>674</v>
      </c>
      <c r="C34" s="161">
        <v>4918</v>
      </c>
      <c r="D34" s="163">
        <v>4526</v>
      </c>
      <c r="E34" s="163">
        <v>6224</v>
      </c>
      <c r="F34" s="163">
        <v>6003</v>
      </c>
    </row>
    <row r="35" spans="1:6" s="50" customFormat="1" ht="26.25" customHeight="1">
      <c r="A35" s="159">
        <v>28</v>
      </c>
      <c r="B35" s="160" t="s">
        <v>675</v>
      </c>
      <c r="C35" s="161">
        <v>1641</v>
      </c>
      <c r="D35" s="163">
        <v>1560</v>
      </c>
      <c r="E35" s="163">
        <v>1944</v>
      </c>
      <c r="F35" s="163">
        <v>1865</v>
      </c>
    </row>
    <row r="36" spans="1:6" s="50" customFormat="1" ht="26.25" customHeight="1">
      <c r="A36" s="159">
        <v>29</v>
      </c>
      <c r="B36" s="160" t="s">
        <v>676</v>
      </c>
      <c r="C36" s="161">
        <v>1306</v>
      </c>
      <c r="D36" s="163">
        <v>1227</v>
      </c>
      <c r="E36" s="163">
        <v>1821</v>
      </c>
      <c r="F36" s="163">
        <v>1755</v>
      </c>
    </row>
    <row r="37" spans="1:6" s="50" customFormat="1" ht="26.25" customHeight="1">
      <c r="A37" s="159">
        <v>30</v>
      </c>
      <c r="B37" s="160" t="s">
        <v>677</v>
      </c>
      <c r="C37" s="161">
        <v>1815</v>
      </c>
      <c r="D37" s="163">
        <v>1370</v>
      </c>
      <c r="E37" s="163">
        <v>1734</v>
      </c>
      <c r="F37" s="163">
        <v>1347</v>
      </c>
    </row>
    <row r="38" spans="1:6" s="50" customFormat="1" ht="26.25" customHeight="1">
      <c r="A38" s="159">
        <v>31</v>
      </c>
      <c r="B38" s="160" t="s">
        <v>678</v>
      </c>
      <c r="C38" s="161">
        <v>2867</v>
      </c>
      <c r="D38" s="163">
        <v>2428</v>
      </c>
      <c r="E38" s="163">
        <v>2616</v>
      </c>
      <c r="F38" s="163">
        <v>2459</v>
      </c>
    </row>
    <row r="39" spans="1:6" s="50" customFormat="1" ht="26.25" customHeight="1">
      <c r="A39" s="159">
        <v>32</v>
      </c>
      <c r="B39" s="160" t="s">
        <v>679</v>
      </c>
      <c r="C39" s="161">
        <v>1536</v>
      </c>
      <c r="D39" s="163">
        <v>1333</v>
      </c>
      <c r="E39" s="163">
        <v>827</v>
      </c>
      <c r="F39" s="163">
        <v>743</v>
      </c>
    </row>
    <row r="40" spans="1:6" s="50" customFormat="1" ht="26.25" customHeight="1">
      <c r="A40" s="159">
        <v>33</v>
      </c>
      <c r="B40" s="160" t="s">
        <v>680</v>
      </c>
      <c r="C40" s="161">
        <v>1733</v>
      </c>
      <c r="D40" s="163">
        <v>1625</v>
      </c>
      <c r="E40" s="163">
        <v>1840</v>
      </c>
      <c r="F40" s="163">
        <v>1776</v>
      </c>
    </row>
    <row r="41" spans="1:6" s="50" customFormat="1" ht="26.25" customHeight="1">
      <c r="A41" s="159">
        <v>34</v>
      </c>
      <c r="B41" s="160" t="s">
        <v>681</v>
      </c>
      <c r="C41" s="161">
        <v>1773</v>
      </c>
      <c r="D41" s="163">
        <v>1603</v>
      </c>
      <c r="E41" s="163">
        <v>1965</v>
      </c>
      <c r="F41" s="163">
        <v>1934</v>
      </c>
    </row>
    <row r="42" spans="1:6" s="50" customFormat="1" ht="26.25" customHeight="1">
      <c r="A42" s="159">
        <v>35</v>
      </c>
      <c r="B42" s="160" t="s">
        <v>682</v>
      </c>
      <c r="C42" s="161">
        <v>1655</v>
      </c>
      <c r="D42" s="163">
        <v>1540</v>
      </c>
      <c r="E42" s="163">
        <v>2218</v>
      </c>
      <c r="F42" s="163">
        <v>1932</v>
      </c>
    </row>
    <row r="43" spans="1:6" s="50" customFormat="1" ht="26.25" customHeight="1">
      <c r="A43" s="159">
        <v>36</v>
      </c>
      <c r="B43" s="160" t="s">
        <v>683</v>
      </c>
      <c r="C43" s="161">
        <v>1102</v>
      </c>
      <c r="D43" s="163">
        <v>963</v>
      </c>
      <c r="E43" s="163">
        <v>956</v>
      </c>
      <c r="F43" s="163">
        <v>880</v>
      </c>
    </row>
    <row r="44" spans="1:6" s="50" customFormat="1" ht="26.25" customHeight="1">
      <c r="A44" s="159">
        <v>37</v>
      </c>
      <c r="B44" s="160" t="s">
        <v>684</v>
      </c>
      <c r="C44" s="161">
        <v>2667</v>
      </c>
      <c r="D44" s="163">
        <v>2417</v>
      </c>
      <c r="E44" s="163">
        <v>3375</v>
      </c>
      <c r="F44" s="163">
        <v>3156</v>
      </c>
    </row>
    <row r="45" spans="1:6" s="50" customFormat="1" ht="24.75" customHeight="1">
      <c r="A45" s="159">
        <v>38</v>
      </c>
      <c r="B45" s="160" t="s">
        <v>685</v>
      </c>
      <c r="C45" s="161">
        <v>1476</v>
      </c>
      <c r="D45" s="163">
        <v>1277</v>
      </c>
      <c r="E45" s="163">
        <v>1613</v>
      </c>
      <c r="F45" s="163">
        <v>1349</v>
      </c>
    </row>
  </sheetData>
  <sheetProtection/>
  <mergeCells count="7">
    <mergeCell ref="A2:F2"/>
    <mergeCell ref="A3:F3"/>
    <mergeCell ref="C5:D5"/>
    <mergeCell ref="E5:F5"/>
    <mergeCell ref="A7:B7"/>
    <mergeCell ref="A5:A6"/>
    <mergeCell ref="B5:B6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9">
      <selection activeCell="B15" sqref="B15"/>
    </sheetView>
  </sheetViews>
  <sheetFormatPr defaultColWidth="9.00390625" defaultRowHeight="14.25"/>
  <cols>
    <col min="1" max="1" width="48.625" style="52" customWidth="1"/>
    <col min="2" max="2" width="26.50390625" style="130" customWidth="1"/>
    <col min="3" max="6" width="9.00390625" style="52" customWidth="1"/>
    <col min="7" max="7" width="7.75390625" style="52" customWidth="1"/>
    <col min="8" max="8" width="12.00390625" style="52" customWidth="1"/>
    <col min="9" max="16384" width="9.00390625" style="52" customWidth="1"/>
  </cols>
  <sheetData>
    <row r="1" ht="15.75">
      <c r="A1" s="131" t="s">
        <v>686</v>
      </c>
    </row>
    <row r="2" spans="1:2" ht="35.25" customHeight="1">
      <c r="A2" s="132" t="s">
        <v>641</v>
      </c>
      <c r="B2" s="133"/>
    </row>
    <row r="3" spans="1:2" ht="18">
      <c r="A3" s="134" t="s">
        <v>687</v>
      </c>
      <c r="B3" s="134"/>
    </row>
    <row r="4" spans="1:2" ht="21" customHeight="1">
      <c r="A4" s="135"/>
      <c r="B4" s="136" t="s">
        <v>95</v>
      </c>
    </row>
    <row r="5" spans="1:7" s="50" customFormat="1" ht="18.75" customHeight="1">
      <c r="A5" s="94" t="s">
        <v>688</v>
      </c>
      <c r="B5" s="137" t="s">
        <v>28</v>
      </c>
      <c r="G5" s="60"/>
    </row>
    <row r="6" spans="1:2" s="50" customFormat="1" ht="18.75" customHeight="1">
      <c r="A6" s="138" t="s">
        <v>689</v>
      </c>
      <c r="B6" s="139">
        <f>B7+B10</f>
        <v>133522</v>
      </c>
    </row>
    <row r="7" spans="1:2" s="50" customFormat="1" ht="18.75" customHeight="1">
      <c r="A7" s="140" t="s">
        <v>690</v>
      </c>
      <c r="B7" s="139">
        <f>B8+B9</f>
        <v>62645</v>
      </c>
    </row>
    <row r="8" spans="1:2" s="50" customFormat="1" ht="18.75" customHeight="1">
      <c r="A8" s="141" t="s">
        <v>691</v>
      </c>
      <c r="B8" s="142">
        <v>56032</v>
      </c>
    </row>
    <row r="9" spans="1:2" s="50" customFormat="1" ht="18.75" customHeight="1">
      <c r="A9" s="141" t="s">
        <v>692</v>
      </c>
      <c r="B9" s="142">
        <v>6613</v>
      </c>
    </row>
    <row r="10" spans="1:2" s="50" customFormat="1" ht="18.75" customHeight="1">
      <c r="A10" s="140" t="s">
        <v>693</v>
      </c>
      <c r="B10" s="143">
        <f>SUM(B11:B37)</f>
        <v>70877</v>
      </c>
    </row>
    <row r="11" spans="1:2" s="50" customFormat="1" ht="18.75" customHeight="1">
      <c r="A11" s="141" t="s">
        <v>694</v>
      </c>
      <c r="B11" s="142">
        <v>54</v>
      </c>
    </row>
    <row r="12" spans="1:2" s="50" customFormat="1" ht="18.75" customHeight="1">
      <c r="A12" s="141" t="s">
        <v>695</v>
      </c>
      <c r="B12" s="142">
        <v>245</v>
      </c>
    </row>
    <row r="13" spans="1:2" s="50" customFormat="1" ht="18.75" customHeight="1">
      <c r="A13" s="141" t="s">
        <v>696</v>
      </c>
      <c r="B13" s="142">
        <v>81</v>
      </c>
    </row>
    <row r="14" spans="1:2" s="50" customFormat="1" ht="18.75" customHeight="1">
      <c r="A14" s="141" t="s">
        <v>697</v>
      </c>
      <c r="B14" s="142">
        <v>120</v>
      </c>
    </row>
    <row r="15" spans="1:2" s="50" customFormat="1" ht="18.75" customHeight="1">
      <c r="A15" s="141" t="s">
        <v>698</v>
      </c>
      <c r="B15" s="142">
        <v>125</v>
      </c>
    </row>
    <row r="16" spans="1:2" s="50" customFormat="1" ht="18.75" customHeight="1">
      <c r="A16" s="141" t="s">
        <v>699</v>
      </c>
      <c r="B16" s="142">
        <v>7459</v>
      </c>
    </row>
    <row r="17" spans="1:2" ht="18.75" customHeight="1">
      <c r="A17" s="141" t="s">
        <v>700</v>
      </c>
      <c r="B17" s="142">
        <v>1790</v>
      </c>
    </row>
    <row r="18" spans="1:2" ht="18.75" customHeight="1">
      <c r="A18" s="141" t="s">
        <v>701</v>
      </c>
      <c r="B18" s="142">
        <v>1468</v>
      </c>
    </row>
    <row r="19" spans="1:2" ht="18.75" customHeight="1">
      <c r="A19" s="141" t="s">
        <v>702</v>
      </c>
      <c r="B19" s="142">
        <v>22693</v>
      </c>
    </row>
    <row r="20" spans="1:2" ht="18.75" customHeight="1">
      <c r="A20" s="141" t="s">
        <v>703</v>
      </c>
      <c r="B20" s="142">
        <v>854</v>
      </c>
    </row>
    <row r="21" spans="1:2" ht="18.75" customHeight="1">
      <c r="A21" s="141" t="s">
        <v>704</v>
      </c>
      <c r="B21" s="142">
        <v>9103</v>
      </c>
    </row>
    <row r="22" spans="1:2" ht="18.75" customHeight="1">
      <c r="A22" s="141" t="s">
        <v>705</v>
      </c>
      <c r="B22" s="142">
        <v>688</v>
      </c>
    </row>
    <row r="23" spans="1:2" ht="18.75" customHeight="1">
      <c r="A23" s="141" t="s">
        <v>706</v>
      </c>
      <c r="B23" s="142">
        <v>481</v>
      </c>
    </row>
    <row r="24" spans="1:2" ht="18.75" customHeight="1">
      <c r="A24" s="141" t="s">
        <v>707</v>
      </c>
      <c r="B24" s="142">
        <v>13123</v>
      </c>
    </row>
    <row r="25" spans="1:2" ht="18.75" customHeight="1">
      <c r="A25" s="141" t="s">
        <v>708</v>
      </c>
      <c r="B25" s="142">
        <v>1377</v>
      </c>
    </row>
    <row r="26" spans="1:2" ht="18.75" customHeight="1">
      <c r="A26" s="141" t="s">
        <v>709</v>
      </c>
      <c r="B26" s="142">
        <v>2548</v>
      </c>
    </row>
    <row r="27" spans="1:2" ht="18.75" customHeight="1">
      <c r="A27" s="141" t="s">
        <v>710</v>
      </c>
      <c r="B27" s="142">
        <v>253</v>
      </c>
    </row>
    <row r="28" spans="1:2" ht="18.75" customHeight="1">
      <c r="A28" s="141" t="s">
        <v>711</v>
      </c>
      <c r="B28" s="142">
        <v>1115</v>
      </c>
    </row>
    <row r="29" spans="1:2" ht="18.75" customHeight="1">
      <c r="A29" s="141" t="s">
        <v>712</v>
      </c>
      <c r="B29" s="142">
        <v>533</v>
      </c>
    </row>
    <row r="30" spans="1:2" ht="17.25" customHeight="1">
      <c r="A30" s="141" t="s">
        <v>713</v>
      </c>
      <c r="B30" s="142">
        <v>339</v>
      </c>
    </row>
    <row r="31" spans="1:2" ht="17.25" customHeight="1">
      <c r="A31" s="141" t="s">
        <v>714</v>
      </c>
      <c r="B31" s="142">
        <v>4518</v>
      </c>
    </row>
    <row r="32" spans="1:2" ht="17.25" customHeight="1">
      <c r="A32" s="141" t="s">
        <v>715</v>
      </c>
      <c r="B32" s="142">
        <v>24</v>
      </c>
    </row>
    <row r="33" spans="1:2" ht="17.25" customHeight="1">
      <c r="A33" s="141" t="s">
        <v>716</v>
      </c>
      <c r="B33" s="142">
        <v>795</v>
      </c>
    </row>
    <row r="34" spans="1:2" s="52" customFormat="1" ht="17.25" customHeight="1">
      <c r="A34" s="141" t="s">
        <v>717</v>
      </c>
      <c r="B34" s="142">
        <v>12</v>
      </c>
    </row>
    <row r="35" spans="1:2" s="52" customFormat="1" ht="17.25" customHeight="1">
      <c r="A35" s="141" t="s">
        <v>718</v>
      </c>
      <c r="B35" s="142">
        <v>991</v>
      </c>
    </row>
    <row r="36" spans="1:2" s="52" customFormat="1" ht="17.25" customHeight="1">
      <c r="A36" s="141" t="s">
        <v>719</v>
      </c>
      <c r="B36" s="142">
        <v>46</v>
      </c>
    </row>
    <row r="37" spans="1:2" s="52" customFormat="1" ht="17.25" customHeight="1">
      <c r="A37" s="141" t="s">
        <v>720</v>
      </c>
      <c r="B37" s="142">
        <v>42</v>
      </c>
    </row>
    <row r="38" s="52" customFormat="1" ht="17.25" customHeight="1">
      <c r="B38" s="130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sheetProtection/>
  <mergeCells count="2">
    <mergeCell ref="A2:B2"/>
    <mergeCell ref="A3:B3"/>
  </mergeCells>
  <printOptions/>
  <pageMargins left="0.39305555555555555" right="0.3145833333333333" top="0.7868055555555555" bottom="0.7868055555555555" header="0.39305555555555555" footer="0.39305555555555555"/>
  <pageSetup horizontalDpi="600" verticalDpi="600" orientation="portrait" pageOrder="overThenDown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2021-08-20T03:23:04Z</cp:lastPrinted>
  <dcterms:created xsi:type="dcterms:W3CDTF">2020-09-09T13:52:26Z</dcterms:created>
  <dcterms:modified xsi:type="dcterms:W3CDTF">2023-09-18T12:40:01Z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eadingLayo">
    <vt:bool>true</vt:bool>
  </property>
</Properties>
</file>